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 activeTab="1"/>
  </bookViews>
  <sheets>
    <sheet name="leves" sheetId="12" r:id="rId1"/>
    <sheet name="comerciais leves" sheetId="13" r:id="rId2"/>
    <sheet name="comerciais lv ens pesado" sheetId="14" r:id="rId3"/>
    <sheet name="gnv" sheetId="15" r:id="rId4"/>
    <sheet name="pesados 1" sheetId="16" r:id="rId5"/>
    <sheet name="pesados 2" sheetId="17" r:id="rId6"/>
    <sheet name="motos" sheetId="18" r:id="rId7"/>
    <sheet name="evaporativa" sheetId="19" r:id="rId8"/>
  </sheets>
  <calcPr calcId="145621"/>
</workbook>
</file>

<file path=xl/calcChain.xml><?xml version="1.0" encoding="utf-8"?>
<calcChain xmlns="http://schemas.openxmlformats.org/spreadsheetml/2006/main">
  <c r="H58" i="18" l="1"/>
  <c r="G58" i="18" s="1"/>
  <c r="H57" i="18"/>
  <c r="G57" i="18" s="1"/>
  <c r="H56" i="18"/>
  <c r="G56" i="18"/>
  <c r="H55" i="18"/>
  <c r="G55" i="18" s="1"/>
  <c r="H54" i="18"/>
  <c r="G54" i="18" s="1"/>
  <c r="H53" i="18"/>
  <c r="G53" i="18" s="1"/>
  <c r="H52" i="18"/>
  <c r="G52" i="18" s="1"/>
  <c r="H51" i="18"/>
  <c r="G51" i="18" s="1"/>
  <c r="H50" i="18"/>
  <c r="G50" i="18" s="1"/>
  <c r="H49" i="18"/>
  <c r="G49" i="18"/>
  <c r="H48" i="18"/>
  <c r="G48" i="18" s="1"/>
  <c r="H47" i="18"/>
  <c r="G47" i="18" s="1"/>
  <c r="H46" i="18"/>
  <c r="G46" i="18" s="1"/>
  <c r="H45" i="18"/>
  <c r="G45" i="18"/>
  <c r="H44" i="18"/>
  <c r="G44" i="18" s="1"/>
  <c r="H43" i="18"/>
  <c r="G43" i="18" s="1"/>
  <c r="H42" i="18"/>
  <c r="G42" i="18" s="1"/>
  <c r="H41" i="18"/>
  <c r="G41" i="18" s="1"/>
  <c r="H40" i="18"/>
  <c r="G40" i="18" s="1"/>
  <c r="H39" i="18"/>
  <c r="G39" i="18" s="1"/>
  <c r="H38" i="18"/>
  <c r="G38" i="18" s="1"/>
  <c r="H37" i="18"/>
  <c r="G37" i="18"/>
  <c r="H36" i="18"/>
  <c r="G36" i="18" s="1"/>
  <c r="H35" i="18"/>
  <c r="G35" i="18" s="1"/>
  <c r="H34" i="18"/>
  <c r="G34" i="18" s="1"/>
  <c r="H33" i="18"/>
  <c r="G33" i="18"/>
  <c r="H32" i="18"/>
  <c r="G32" i="18" s="1"/>
  <c r="H31" i="18"/>
  <c r="G31" i="18" s="1"/>
  <c r="H30" i="18"/>
  <c r="G30" i="18" s="1"/>
  <c r="H29" i="18"/>
  <c r="G29" i="18"/>
  <c r="H28" i="18"/>
  <c r="G28" i="18" s="1"/>
  <c r="H27" i="18"/>
  <c r="G27" i="18" s="1"/>
  <c r="H26" i="18"/>
  <c r="G26" i="18" s="1"/>
  <c r="H25" i="18"/>
  <c r="G25" i="18"/>
  <c r="H24" i="18"/>
  <c r="G24" i="18" s="1"/>
  <c r="H23" i="18"/>
  <c r="G23" i="18" s="1"/>
  <c r="H22" i="18"/>
  <c r="G22" i="18" s="1"/>
  <c r="H21" i="18"/>
  <c r="G21" i="18"/>
  <c r="H20" i="18"/>
  <c r="G20" i="18" s="1"/>
  <c r="H19" i="18"/>
  <c r="G19" i="18" s="1"/>
  <c r="H18" i="18"/>
  <c r="G18" i="18" s="1"/>
  <c r="H17" i="18"/>
  <c r="G17" i="18"/>
  <c r="H16" i="18"/>
  <c r="G16" i="18" s="1"/>
  <c r="H15" i="18"/>
  <c r="G15" i="18" s="1"/>
  <c r="H14" i="18"/>
  <c r="G14" i="18" s="1"/>
  <c r="H13" i="18"/>
  <c r="G13" i="18"/>
  <c r="H12" i="18"/>
  <c r="G12" i="18" s="1"/>
  <c r="H11" i="18"/>
  <c r="G11" i="18" s="1"/>
  <c r="H10" i="18"/>
  <c r="G10" i="18" s="1"/>
  <c r="H9" i="18"/>
  <c r="G9" i="18"/>
  <c r="H8" i="18"/>
  <c r="G8" i="18" s="1"/>
  <c r="H7" i="18"/>
  <c r="G7" i="18" s="1"/>
  <c r="H6" i="18"/>
  <c r="G6" i="18" s="1"/>
  <c r="G91" i="12" l="1"/>
  <c r="G90" i="12"/>
  <c r="G89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6" i="12"/>
  <c r="F16" i="12"/>
  <c r="G15" i="12"/>
  <c r="F15" i="12"/>
  <c r="G12" i="12"/>
  <c r="F12" i="12"/>
  <c r="G11" i="12"/>
  <c r="F11" i="12"/>
  <c r="G8" i="12"/>
  <c r="F8" i="12"/>
  <c r="G7" i="12"/>
  <c r="F7" i="12"/>
</calcChain>
</file>

<file path=xl/comments1.xml><?xml version="1.0" encoding="utf-8"?>
<comments xmlns="http://schemas.openxmlformats.org/spreadsheetml/2006/main">
  <authors>
    <author>lilianaj</author>
  </authors>
  <commentList>
    <comment ref="A93" authorId="0">
      <text>
        <r>
          <rPr>
            <b/>
            <sz val="8"/>
            <color indexed="81"/>
            <rFont val="Tahoma"/>
            <family val="2"/>
          </rPr>
          <t>lilianaj: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conferir com notas no texto.</t>
        </r>
      </text>
    </comment>
  </commentList>
</comments>
</file>

<file path=xl/sharedStrings.xml><?xml version="1.0" encoding="utf-8"?>
<sst xmlns="http://schemas.openxmlformats.org/spreadsheetml/2006/main" count="1240" uniqueCount="194">
  <si>
    <r>
      <t xml:space="preserve">(2) Ver metodologia apresentada no item </t>
    </r>
    <r>
      <rPr>
        <sz val="10"/>
        <color rgb="FFFF0000"/>
        <rFont val="Calibri"/>
        <family val="2"/>
        <scheme val="minor"/>
      </rPr>
      <t>2.6</t>
    </r>
    <r>
      <rPr>
        <sz val="10"/>
        <color indexed="8"/>
        <rFont val="Calibri"/>
        <family val="2"/>
        <scheme val="minor"/>
      </rPr>
      <t xml:space="preserve"> deste relatório.</t>
    </r>
  </si>
  <si>
    <t>(1) Gasolina C : 78% + 22% Etanol anidro (v/v).</t>
  </si>
  <si>
    <t>nd - não disponível.</t>
  </si>
  <si>
    <t>2006 a 2013 - valores modificados com relação às publicações em anos anteriores.</t>
  </si>
  <si>
    <t>NOTAS:</t>
  </si>
  <si>
    <t>nd</t>
  </si>
  <si>
    <t>L5</t>
  </si>
  <si>
    <t>Gasolina C</t>
  </si>
  <si>
    <t>L4</t>
  </si>
  <si>
    <t>Etanol</t>
  </si>
  <si>
    <r>
      <t>CH</t>
    </r>
    <r>
      <rPr>
        <b/>
        <vertAlign val="subscript"/>
        <sz val="10"/>
        <color indexed="9"/>
        <rFont val="Calibri"/>
        <family val="2"/>
      </rPr>
      <t>4</t>
    </r>
    <r>
      <rPr>
        <b/>
        <sz val="10"/>
        <color indexed="9"/>
        <rFont val="Calibri"/>
        <family val="2"/>
      </rPr>
      <t xml:space="preserve"> (2) (g/km)</t>
    </r>
  </si>
  <si>
    <t>NMHC (g/km)</t>
  </si>
  <si>
    <t>Total (g/km)</t>
  </si>
  <si>
    <t>MP (g/km)</t>
  </si>
  <si>
    <r>
      <t>CO</t>
    </r>
    <r>
      <rPr>
        <b/>
        <vertAlign val="subscript"/>
        <sz val="10"/>
        <color indexed="9"/>
        <rFont val="Calibri"/>
        <family val="2"/>
      </rPr>
      <t xml:space="preserve">2   </t>
    </r>
    <r>
      <rPr>
        <b/>
        <sz val="10"/>
        <color indexed="9"/>
        <rFont val="Calibri"/>
        <family val="2"/>
      </rPr>
      <t>(g/km)</t>
    </r>
  </si>
  <si>
    <t>RCHO (g/km)</t>
  </si>
  <si>
    <t>NOx (g/km)</t>
  </si>
  <si>
    <t>HC</t>
  </si>
  <si>
    <t>CO (g/km)</t>
  </si>
  <si>
    <t>Fase Proconve</t>
  </si>
  <si>
    <t>Combustível (1)</t>
  </si>
  <si>
    <t>Ano</t>
  </si>
  <si>
    <t>L3</t>
  </si>
  <si>
    <t>L2</t>
  </si>
  <si>
    <t>L1</t>
  </si>
  <si>
    <t xml:space="preserve"> Fator de emissão de veículos leves novos</t>
  </si>
  <si>
    <t>nd: não disponível</t>
  </si>
  <si>
    <t>Até 2011 parte dos modelos que utilizam motores do ciclo diesel foram ensaiados como pesados. Os resutados se encontram no anexo N.</t>
  </si>
  <si>
    <t>A partir de 2002 os valores foram obtidos a partir dos Relatórios de Valores de Emissão da Produção (RVEP) e ponderados pelos Relatórios de Vendas anuais.</t>
  </si>
  <si>
    <t xml:space="preserve">Em 2001 valores obtidos a partir dos resultados das emissões da homologação dos veículos ponderados pelos Relatórios de Vendas Anuais. </t>
  </si>
  <si>
    <t>Em 2000 foram utilizados valores dos Relatórios de Ensaios de Emissões ponderados pelos Relatórios de Vendas Anuais.</t>
  </si>
  <si>
    <t>Diesel</t>
  </si>
  <si>
    <t>Combustível</t>
  </si>
  <si>
    <t xml:space="preserve"> Fator de emissão de comerciais leves novos</t>
  </si>
  <si>
    <t>Categoria</t>
  </si>
  <si>
    <t>CO</t>
  </si>
  <si>
    <t>NOx</t>
  </si>
  <si>
    <t>MP</t>
  </si>
  <si>
    <t xml:space="preserve">Fase Proconve </t>
  </si>
  <si>
    <t>Consumo (1)</t>
  </si>
  <si>
    <t>(g/kWh)</t>
  </si>
  <si>
    <t>(g/km)</t>
  </si>
  <si>
    <t>(g diesel/kWh)</t>
  </si>
  <si>
    <t>P5</t>
  </si>
  <si>
    <t>P2</t>
  </si>
  <si>
    <t>P3</t>
  </si>
  <si>
    <t>P4</t>
  </si>
  <si>
    <t>P4/P5</t>
  </si>
  <si>
    <t>Nota:</t>
  </si>
  <si>
    <t>(1) Os valores de consumo específico, obtidos a partir dos dados de RVEP em 2011, foram retroagidos até 2006, em substituição ao  valor padrão estabelecido pelo 1º Inventário Nacional.</t>
  </si>
  <si>
    <t>Status</t>
  </si>
  <si>
    <t>CO    (g/km)</t>
  </si>
  <si>
    <t>HC    (g/km)</t>
  </si>
  <si>
    <t>RCHO (g/km) (1)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</si>
  <si>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>2</t>
    </r>
    <r>
      <rPr>
        <b/>
        <sz val="10"/>
        <color indexed="9"/>
        <rFont val="Calibri"/>
        <family val="2"/>
        <scheme val="minor"/>
      </rPr>
      <t xml:space="preserve"> (g/km)</t>
    </r>
  </si>
  <si>
    <t>2002 (2)</t>
  </si>
  <si>
    <t>Antes conversão</t>
  </si>
  <si>
    <t>Após conversão</t>
  </si>
  <si>
    <t>GNV</t>
  </si>
  <si>
    <t>2003 (3)</t>
  </si>
  <si>
    <t>2004 (4)</t>
  </si>
  <si>
    <t>Álcool</t>
  </si>
  <si>
    <t>2005 (5)</t>
  </si>
  <si>
    <t>2006 (6)</t>
  </si>
  <si>
    <t>2007 (7)</t>
  </si>
  <si>
    <t>Notas:</t>
  </si>
  <si>
    <t>Conforme a Resolução CONAMA nº 291/01 e Instrução Normativa do IBAMA nº 15/02 ensaiados segundo a NBR 6601.</t>
  </si>
  <si>
    <t>(1) Aldeídos totais.</t>
  </si>
  <si>
    <t>(2) Valores típicos de 21 fabricantes de kits para conversão. Após a conversão, apenas quatro fabricantes atendiam aos limites do PROCONVE.</t>
  </si>
  <si>
    <t>(3) Valores médios de homologação (CAGN) de 16 fabricantes de kits para conversão. Todos atendem aos limites do PROCONVE.</t>
  </si>
  <si>
    <t>(4) Valores médios de homologação (CAGN) de 14 fabricantes de kits para conversão de veículos a gasolina e de 3 para álcool. Todos atendem aos limites do PROCONVE.</t>
  </si>
  <si>
    <t>(5) Valores médios de homologação (CAGN) de 14 fabricantes de kits para conversão de veículos a gasolina.</t>
  </si>
  <si>
    <t>(6) Valores médios de homologação (CAGN) de 5 fabricantes de kits para conversão de veículos a gasolina.</t>
  </si>
  <si>
    <t>(7) Valores médios de homologação (CAGN) de 2 fabricantes de kits para conversão de veículos a gasolina.</t>
  </si>
  <si>
    <t>CO (g/kWh)</t>
  </si>
  <si>
    <t>HC (g/kWh)</t>
  </si>
  <si>
    <t>NOx (g/kWh)</t>
  </si>
  <si>
    <t>MP (g/kWh)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</si>
  <si>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 xml:space="preserve">2 </t>
    </r>
    <r>
      <rPr>
        <b/>
        <sz val="10"/>
        <color indexed="9"/>
        <rFont val="Calibri"/>
        <family val="2"/>
        <scheme val="minor"/>
      </rPr>
      <t>(g/kWh)</t>
    </r>
  </si>
  <si>
    <r>
      <t>NH</t>
    </r>
    <r>
      <rPr>
        <b/>
        <vertAlign val="subscript"/>
        <sz val="10"/>
        <color indexed="9"/>
        <rFont val="Calibri"/>
        <family val="2"/>
        <scheme val="minor"/>
      </rPr>
      <t xml:space="preserve">3 </t>
    </r>
    <r>
      <rPr>
        <b/>
        <sz val="10"/>
        <color indexed="9"/>
        <rFont val="Calibri"/>
        <family val="2"/>
        <scheme val="minor"/>
      </rPr>
      <t>(ppm)</t>
    </r>
  </si>
  <si>
    <r>
      <t>Consumo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  <r>
      <rPr>
        <b/>
        <sz val="10"/>
        <color indexed="9"/>
        <rFont val="Calibri"/>
        <family val="2"/>
        <scheme val="minor"/>
      </rPr>
      <t>(1) (gdiesel/kWh)</t>
    </r>
  </si>
  <si>
    <t>até 1999</t>
  </si>
  <si>
    <t>P2/P3/P4</t>
  </si>
  <si>
    <t>2000-2001</t>
  </si>
  <si>
    <t>P3/P4</t>
  </si>
  <si>
    <t>2002-2003</t>
  </si>
  <si>
    <t>2004-2005 (2)</t>
  </si>
  <si>
    <t>Caminhões</t>
  </si>
  <si>
    <t>Semileves</t>
  </si>
  <si>
    <t>Leves</t>
  </si>
  <si>
    <t>Médios</t>
  </si>
  <si>
    <t>Semipesados</t>
  </si>
  <si>
    <t>Pesados</t>
  </si>
  <si>
    <t>Ônibus</t>
  </si>
  <si>
    <t>Urbanos</t>
  </si>
  <si>
    <t>Micro-ônibus</t>
  </si>
  <si>
    <t>Rodoviários</t>
  </si>
  <si>
    <t>P6 (3)</t>
  </si>
  <si>
    <t>P7</t>
  </si>
  <si>
    <t>2014 (4)</t>
  </si>
  <si>
    <t>A partir de 2006 os valores foram obtidos dos Relatórios de Valores de Emissão da Produção (RVEP) e ponderados pelos Relatórios de Vendas anuais</t>
  </si>
  <si>
    <t>(1) Para os dados de consumo específico anteriores a 2006 , foram utilizados os dados do 1º Inventário Nacional. De 2006 a 2010 foram utilizados os dados calculados em 2011 a partir dos dados de RVEP.</t>
  </si>
  <si>
    <t>(2) Valores médios das fases P4 e P5 publicados no RQA 2008.</t>
  </si>
  <si>
    <t>(3) Fase inviabilizada pela indisponibilidade do diesel com baixo teor de enxofre.</t>
  </si>
  <si>
    <t>(4) Por indisponibilidade de dados os valores de 2013 foram repetidos em 2014.</t>
  </si>
  <si>
    <t>2004-2005</t>
  </si>
  <si>
    <t>P6 (1)</t>
  </si>
  <si>
    <t>2014 (2)</t>
  </si>
  <si>
    <t xml:space="preserve">Até 2003 os valores foram obtidos do 1º Inventário Nacional. </t>
  </si>
  <si>
    <t>De 2004 a 2005 valores médios das fases P4 e P5 publicados no RQA 2008 e a partir de 2006 obtidos dos RVEP e ponderados pelos Relatórios de Vendas anuais em g/kwh e convertidos para g/km.</t>
  </si>
  <si>
    <t>Os valores de consumo específicos utilizados na converão foram alterados conforme Nota 1 do Apêndice R.</t>
  </si>
  <si>
    <t>(1) Fase inviabilizada pela indisponibilidade do diesel com baixo teor de enxofre.</t>
  </si>
  <si>
    <t>(2) Por indisponibilidade de dados os valores de 2013 foram repetidos em 2014.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</si>
  <si>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>2</t>
    </r>
  </si>
  <si>
    <t>Autonomia</t>
  </si>
  <si>
    <t>(g/Km)</t>
  </si>
  <si>
    <t>(km/l)</t>
  </si>
  <si>
    <t>M1</t>
  </si>
  <si>
    <t>Gasolina</t>
  </si>
  <si>
    <t>M2</t>
  </si>
  <si>
    <t>M3</t>
  </si>
  <si>
    <t>&gt; 150 cc</t>
  </si>
  <si>
    <t xml:space="preserve">De 2003 a 2009 valores obtidos pelas médias de homologação. </t>
  </si>
  <si>
    <t>Em 2010 e 2011 calculados considerando os valores de homologação ponderados pelas vendas.</t>
  </si>
  <si>
    <t>A partir de 2012, valores obtidos a partir dos Relatórios de Valores de Emissão da Produção (RVEP) e ponderados pelos Relatórios de Vendas anuais.</t>
  </si>
  <si>
    <t>Por falta de dados dispoíveis em 2014 foram repetidos os fatores de emissão de 2013</t>
  </si>
  <si>
    <t>Fator de emissão de motocicletas e similares</t>
  </si>
  <si>
    <t>Ano Modelo</t>
  </si>
  <si>
    <t>Temperatura: 20 - 35°C</t>
  </si>
  <si>
    <t>Temperatura: 10 - 25°C</t>
  </si>
  <si>
    <t>Temperatura: 0 - 15°C</t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</si>
  <si>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d </t>
    </r>
    <r>
      <rPr>
        <b/>
        <sz val="10"/>
        <color indexed="9"/>
        <rFont val="Calibri"/>
        <family val="2"/>
        <scheme val="minor"/>
      </rPr>
      <t>(1)   (g/dia)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</si>
  <si>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s </t>
    </r>
    <r>
      <rPr>
        <b/>
        <sz val="10"/>
        <color indexed="9"/>
        <rFont val="Calibri"/>
        <family val="2"/>
        <scheme val="minor"/>
      </rPr>
      <t>(2)</t>
    </r>
    <r>
      <rPr>
        <b/>
        <vertAlign val="superscript"/>
        <sz val="10"/>
        <color indexed="9"/>
        <rFont val="Calibri"/>
        <family val="2"/>
        <scheme val="minor"/>
      </rPr>
      <t xml:space="preserve">   </t>
    </r>
    <r>
      <rPr>
        <b/>
        <sz val="10"/>
        <color indexed="9"/>
        <rFont val="Calibri"/>
        <family val="2"/>
        <scheme val="minor"/>
      </rPr>
      <t>(g/viag)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</si>
  <si>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r </t>
    </r>
    <r>
      <rPr>
        <b/>
        <sz val="10"/>
        <color indexed="9"/>
        <rFont val="Calibri"/>
        <family val="2"/>
        <scheme val="minor"/>
      </rPr>
      <t>(3)   (g/viag)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</si>
  <si>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>d</t>
    </r>
    <r>
      <rPr>
        <b/>
        <sz val="10"/>
        <color indexed="9"/>
        <rFont val="Calibri"/>
        <family val="2"/>
        <scheme val="minor"/>
      </rPr>
      <t xml:space="preserve">   (g/dia)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</si>
  <si>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s  </t>
    </r>
    <r>
      <rPr>
        <b/>
        <sz val="10"/>
        <color indexed="9"/>
        <rFont val="Calibri"/>
        <family val="2"/>
        <scheme val="minor"/>
      </rPr>
      <t xml:space="preserve"> (g/viag)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</si>
  <si>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r   </t>
    </r>
    <r>
      <rPr>
        <b/>
        <sz val="10"/>
        <color indexed="9"/>
        <rFont val="Calibri"/>
        <family val="2"/>
        <scheme val="minor"/>
      </rPr>
      <t>(g/viag)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</si>
  <si>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d  </t>
    </r>
    <r>
      <rPr>
        <b/>
        <sz val="10"/>
        <color indexed="9"/>
        <rFont val="Calibri"/>
        <family val="2"/>
        <scheme val="minor"/>
      </rPr>
      <t xml:space="preserve"> (g/dia)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</si>
  <si>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>s</t>
    </r>
    <r>
      <rPr>
        <b/>
        <sz val="10"/>
        <color indexed="9"/>
        <rFont val="Calibri"/>
        <family val="2"/>
        <scheme val="minor"/>
      </rPr>
      <t xml:space="preserve">   (g/viag)</t>
    </r>
  </si>
  <si>
    <t>Até 1989</t>
  </si>
  <si>
    <t>Etanol Hidratado</t>
  </si>
  <si>
    <t>(1) Emissão diurnal               (2) Emissão hotsoak              (3) Emissão running losses</t>
  </si>
  <si>
    <r>
      <t>N</t>
    </r>
    <r>
      <rPr>
        <b/>
        <vertAlign val="subscript"/>
        <sz val="10"/>
        <color indexed="9"/>
        <rFont val="Calibri"/>
        <family val="2"/>
        <scheme val="minor"/>
      </rPr>
      <t>2</t>
    </r>
    <r>
      <rPr>
        <b/>
        <sz val="10"/>
        <color indexed="9"/>
        <rFont val="Calibri"/>
        <family val="2"/>
        <scheme val="minor"/>
      </rPr>
      <t>O (g/km) (3)</t>
    </r>
  </si>
  <si>
    <t>Autonomia  (km/L) (4)</t>
  </si>
  <si>
    <t>Até 1982</t>
  </si>
  <si>
    <t>PP</t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</si>
  <si>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-Gasol.C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</si>
  <si>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-Etanol</t>
    </r>
  </si>
  <si>
    <t>2007 (5)</t>
  </si>
  <si>
    <t>L5/L6</t>
  </si>
  <si>
    <t>L6</t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</si>
  <si>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-Gasolina</t>
    </r>
  </si>
  <si>
    <t xml:space="preserve">A partir de 2006 valores obtidos dos Relatórios de Valores de Emissão da Produção (RVEP) e ponderados pelos Relatórios de Vendas anuais </t>
  </si>
  <si>
    <t>(3) Dados não são obtidos em ensaios de emissão, mas calculados conforme metodologia.</t>
  </si>
  <si>
    <t>(4) De 2002 a 2010 valores calculados a partir dos fatores de emissão médios de CO2, CO e HC. A partir de 2011 valores obtidos a partir dos Relatórios de Valores de Emissão da Produção (RVEP) e ponderados pelos Relatórios de Vendas anuais.</t>
  </si>
  <si>
    <t>(5) Repetidos os valores de 2006.</t>
  </si>
  <si>
    <r>
      <t>N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>O    (g/km) (3)</t>
    </r>
  </si>
  <si>
    <t>Autonomia (km/L) (4)</t>
  </si>
  <si>
    <t>CH4   (g/km) (2)</t>
  </si>
  <si>
    <t>Até 1983</t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</si>
  <si>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-Gasolina C</t>
    </r>
  </si>
  <si>
    <r>
      <rPr>
        <i/>
        <sz val="10"/>
        <rFont val="Calibri"/>
        <family val="2"/>
        <scheme val="minor"/>
      </rPr>
      <t>Flex-</t>
    </r>
    <r>
      <rPr>
        <sz val="10"/>
        <rFont val="Calibri"/>
        <family val="2"/>
        <scheme val="minor"/>
      </rPr>
      <t>Gasolina C</t>
    </r>
  </si>
  <si>
    <t>Até 1995: FE baseados em dados de homologação. Os valores de CO2 foram calculados a partir dos valores de emissão de CO, THC e autonomia, conforme norma NBR 7024:2010. Os valores de autonomia foram arbitrados pela CETESB.</t>
  </si>
  <si>
    <t>(2) Ver metodologia apresentada no item 2.5 deste relatório.</t>
  </si>
  <si>
    <t>(3) Dados não são obtidos em ensaios de emissão, mas calculados conforme metodologia indicada no IPCC.</t>
  </si>
  <si>
    <t>(4) De 2009 a 2010 valores calculados a partir dos fatores de emissão médios de CO2, CO e HC. A partir de 2011 valores obtidos a partir dos Relatórios de Valores de Emissão da Produção (RVEP) e ponderados pelos Relatórios de Vendas anuais. Até 1995 valores arbitrados pela CETESB.</t>
  </si>
  <si>
    <t>(5) Valores corrigido em 11 de outubro de 2016.</t>
  </si>
  <si>
    <t>A partir de 2012 todos os comerciais leves que utilizam motores do ciclo Diesel foram ensaiados como leves e os respectivos fatores de emissão estão no APÊNDICE M.</t>
  </si>
  <si>
    <t xml:space="preserve">Fator de emissão de comerciais leves novos do ciclo diesel ensaiados como pesado </t>
  </si>
  <si>
    <t>Fator de emissão e consumo de motores do ciclo diesel em g/kWh</t>
  </si>
  <si>
    <r>
      <t>CH</t>
    </r>
    <r>
      <rPr>
        <b/>
        <vertAlign val="subscript"/>
        <sz val="10"/>
        <color theme="0"/>
        <rFont val="Calibri"/>
        <family val="2"/>
        <scheme val="minor"/>
      </rPr>
      <t>4</t>
    </r>
  </si>
  <si>
    <r>
      <t>N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>O</t>
    </r>
  </si>
  <si>
    <t>Classificação</t>
  </si>
  <si>
    <t>Fase Promot</t>
  </si>
  <si>
    <t>NMHC</t>
  </si>
  <si>
    <r>
      <t>CH</t>
    </r>
    <r>
      <rPr>
        <b/>
        <sz val="8"/>
        <color indexed="9"/>
        <rFont val="Calibri"/>
        <family val="2"/>
        <scheme val="minor"/>
      </rPr>
      <t>4</t>
    </r>
  </si>
  <si>
    <r>
      <t>N</t>
    </r>
    <r>
      <rPr>
        <b/>
        <vertAlign val="subscript"/>
        <sz val="10"/>
        <color indexed="9"/>
        <rFont val="Calibri"/>
        <family val="2"/>
        <scheme val="minor"/>
      </rPr>
      <t>2</t>
    </r>
    <r>
      <rPr>
        <b/>
        <sz val="10"/>
        <color indexed="9"/>
        <rFont val="Calibri"/>
        <family val="2"/>
        <scheme val="minor"/>
      </rPr>
      <t>O</t>
    </r>
  </si>
  <si>
    <t>≤ 150 cc</t>
  </si>
  <si>
    <t>&gt;150 e ≤ 500 cc</t>
  </si>
  <si>
    <r>
      <rPr>
        <sz val="10"/>
        <rFont val="Calibri"/>
        <family val="2"/>
      </rPr>
      <t xml:space="preserve">≥ </t>
    </r>
    <r>
      <rPr>
        <sz val="10"/>
        <rFont val="Calibri"/>
        <family val="2"/>
        <scheme val="minor"/>
      </rPr>
      <t>501 cc</t>
    </r>
  </si>
  <si>
    <r>
      <t xml:space="preserve">&gt;150 e </t>
    </r>
    <r>
      <rPr>
        <sz val="10"/>
        <rFont val="Calibri"/>
        <family val="2"/>
      </rPr>
      <t xml:space="preserve">≤ </t>
    </r>
    <r>
      <rPr>
        <sz val="10"/>
        <rFont val="Calibri"/>
        <family val="2"/>
        <scheme val="minor"/>
      </rPr>
      <t>500 cc</t>
    </r>
  </si>
  <si>
    <t>≥ 501 cc</t>
  </si>
  <si>
    <t>&gt;150 e  ≤ 500 cc</t>
  </si>
  <si>
    <r>
      <rPr>
        <sz val="10"/>
        <rFont val="Calibri"/>
        <family val="2"/>
      </rPr>
      <t>≤</t>
    </r>
    <r>
      <rPr>
        <sz val="10"/>
        <rFont val="Calibri"/>
        <family val="2"/>
        <scheme val="minor"/>
      </rPr>
      <t xml:space="preserve"> 150 cc</t>
    </r>
  </si>
  <si>
    <t>M4</t>
  </si>
  <si>
    <t>Os valores de NMHC e CH4 foram obtidos a partir da proporção informada na Tabela 2. Considerou-se as motos produzidas anteriormente a 2009 como sem catalisador e com catalisador após 2009.</t>
  </si>
  <si>
    <t xml:space="preserve"> Fator de emissão de veículos pesados com motores do ciclo Diesel em g/km</t>
  </si>
  <si>
    <t>Fator de emissão de veículos convertidos para uso GNV</t>
  </si>
  <si>
    <t>Comercias Leves e Leves</t>
  </si>
  <si>
    <t>Comerciais Leves</t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</si>
  <si>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-Etanol Hidratado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</si>
  <si>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 xml:space="preserve"> - Gasolina C</t>
    </r>
  </si>
  <si>
    <r>
      <rPr>
        <i/>
        <sz val="10"/>
        <rFont val="Calibri"/>
        <family val="2"/>
        <scheme val="minor"/>
      </rPr>
      <t>Flex-</t>
    </r>
    <r>
      <rPr>
        <sz val="10"/>
        <rFont val="Calibri"/>
        <family val="2"/>
        <scheme val="minor"/>
      </rPr>
      <t>Etanol Hidratado</t>
    </r>
  </si>
  <si>
    <t xml:space="preserve"> Fator de emissão evaporativa de veículos leves e comerciais leves do ciclo 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</si>
</sst>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3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bscript"/>
      <sz val="10"/>
      <color indexed="9"/>
      <name val="Calibri"/>
      <family val="2"/>
    </font>
    <font>
      <b/>
      <sz val="10"/>
      <color indexed="9"/>
      <name val="Calibri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vertAlign val="subscript"/>
      <sz val="10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vertAlign val="superscript"/>
      <sz val="10"/>
      <color indexed="9"/>
      <name val="Calibri"/>
      <family val="2"/>
      <scheme val="minor"/>
    </font>
    <font>
      <sz val="10"/>
      <color theme="0"/>
      <name val="Calibri"/>
      <family val="2"/>
    </font>
    <font>
      <sz val="10"/>
      <name val="Calibri"/>
      <family val="2"/>
    </font>
    <font>
      <vertAlign val="superscript"/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Tahoma"/>
      <family val="2"/>
    </font>
    <font>
      <b/>
      <vertAlign val="subscript"/>
      <sz val="10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2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4" tint="0.59996337778862885"/>
      </patternFill>
    </fill>
    <fill>
      <patternFill patternType="gray0625">
        <bgColor theme="4" tint="0.79995117038483843"/>
      </patternFill>
    </fill>
    <fill>
      <patternFill patternType="solid">
        <fgColor theme="4" tint="-0.24994659260841701"/>
        <bgColor indexed="64"/>
      </patternFill>
    </fill>
    <fill>
      <patternFill patternType="gray0625">
        <bgColor theme="4" tint="0.59999389629810485"/>
      </patternFill>
    </fill>
    <fill>
      <patternFill patternType="gray0625">
        <bgColor theme="4" tint="0.79998168889431442"/>
      </patternFill>
    </fill>
    <fill>
      <patternFill patternType="solid">
        <fgColor theme="4" tint="0.39991454817346722"/>
        <bgColor indexed="64"/>
      </patternFill>
    </fill>
    <fill>
      <patternFill patternType="gray0625">
        <bgColor theme="4" tint="0.39994506668294322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rgb="FFFF0000"/>
      </left>
      <right style="thin">
        <color theme="0"/>
      </right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 style="medium">
        <color rgb="FFFF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FF0000"/>
      </top>
      <bottom/>
      <diagonal/>
    </border>
    <border>
      <left style="thin">
        <color theme="0"/>
      </left>
      <right style="medium">
        <color rgb="FFFF0000"/>
      </right>
      <top style="medium">
        <color rgb="FFFF0000"/>
      </top>
      <bottom style="thin">
        <color theme="0"/>
      </bottom>
      <diagonal/>
    </border>
    <border>
      <left style="medium">
        <color rgb="FFFF000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FF000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 style="thin">
        <color theme="0"/>
      </right>
      <top/>
      <bottom style="medium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0000"/>
      </bottom>
      <diagonal/>
    </border>
    <border>
      <left style="thin">
        <color theme="0"/>
      </left>
      <right style="thin">
        <color theme="0"/>
      </right>
      <top/>
      <bottom style="medium">
        <color rgb="FFFF0000"/>
      </bottom>
      <diagonal/>
    </border>
    <border>
      <left style="thin">
        <color theme="0"/>
      </left>
      <right style="medium">
        <color rgb="FFFF0000"/>
      </right>
      <top style="thin">
        <color theme="0"/>
      </top>
      <bottom style="medium">
        <color rgb="FFFF000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2" fillId="0" borderId="0"/>
  </cellStyleXfs>
  <cellXfs count="27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164" fontId="6" fillId="4" borderId="2" xfId="0" applyNumberFormat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166" fontId="6" fillId="5" borderId="2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Font="1"/>
    <xf numFmtId="49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165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4" fillId="6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164" fontId="19" fillId="4" borderId="2" xfId="0" applyNumberFormat="1" applyFont="1" applyFill="1" applyBorder="1" applyAlignment="1">
      <alignment horizontal="center" vertical="center"/>
    </xf>
    <xf numFmtId="164" fontId="4" fillId="4" borderId="2" xfId="0" quotePrefix="1" applyNumberFormat="1" applyFont="1" applyFill="1" applyBorder="1" applyAlignment="1">
      <alignment horizontal="center" vertical="center"/>
    </xf>
    <xf numFmtId="1" fontId="4" fillId="4" borderId="2" xfId="0" quotePrefix="1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" fontId="19" fillId="4" borderId="2" xfId="0" applyNumberFormat="1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horizontal="center" vertical="center"/>
    </xf>
    <xf numFmtId="0" fontId="20" fillId="3" borderId="2" xfId="0" quotePrefix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49" fontId="19" fillId="7" borderId="2" xfId="0" applyNumberFormat="1" applyFont="1" applyFill="1" applyBorder="1" applyAlignment="1">
      <alignment horizontal="center" vertical="center"/>
    </xf>
    <xf numFmtId="2" fontId="19" fillId="7" borderId="2" xfId="0" applyNumberFormat="1" applyFont="1" applyFill="1" applyBorder="1" applyAlignment="1">
      <alignment horizontal="center" vertical="center"/>
    </xf>
    <xf numFmtId="164" fontId="19" fillId="7" borderId="2" xfId="0" applyNumberFormat="1" applyFont="1" applyFill="1" applyBorder="1" applyAlignment="1">
      <alignment horizontal="center" vertical="center"/>
    </xf>
    <xf numFmtId="1" fontId="19" fillId="7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64" fontId="6" fillId="4" borderId="8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7" fillId="8" borderId="2" xfId="0" quotePrefix="1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164" fontId="3" fillId="1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1" fillId="3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2" fontId="6" fillId="5" borderId="2" xfId="1" applyNumberFormat="1" applyFont="1" applyFill="1" applyBorder="1" applyAlignment="1">
      <alignment horizontal="center" vertical="center"/>
    </xf>
    <xf numFmtId="2" fontId="6" fillId="4" borderId="2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4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5" fontId="6" fillId="5" borderId="12" xfId="0" applyNumberFormat="1" applyFont="1" applyFill="1" applyBorder="1" applyAlignment="1">
      <alignment horizontal="center" vertical="center"/>
    </xf>
    <xf numFmtId="1" fontId="6" fillId="5" borderId="12" xfId="0" applyNumberFormat="1" applyFont="1" applyFill="1" applyBorder="1" applyAlignment="1">
      <alignment horizontal="center" vertical="center"/>
    </xf>
    <xf numFmtId="166" fontId="6" fillId="5" borderId="12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vertical="center"/>
    </xf>
    <xf numFmtId="166" fontId="6" fillId="5" borderId="8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165" fontId="6" fillId="4" borderId="20" xfId="0" applyNumberFormat="1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166" fontId="6" fillId="4" borderId="22" xfId="0" applyNumberFormat="1" applyFont="1" applyFill="1" applyBorder="1" applyAlignment="1">
      <alignment horizontal="center" vertical="center"/>
    </xf>
    <xf numFmtId="166" fontId="6" fillId="4" borderId="24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164" fontId="6" fillId="4" borderId="26" xfId="0" applyNumberFormat="1" applyFont="1" applyFill="1" applyBorder="1" applyAlignment="1">
      <alignment horizontal="center" vertical="center"/>
    </xf>
    <xf numFmtId="165" fontId="6" fillId="4" borderId="26" xfId="0" applyNumberFormat="1" applyFont="1" applyFill="1" applyBorder="1" applyAlignment="1">
      <alignment horizontal="center" vertical="center"/>
    </xf>
    <xf numFmtId="1" fontId="6" fillId="4" borderId="26" xfId="0" applyNumberFormat="1" applyFont="1" applyFill="1" applyBorder="1" applyAlignment="1">
      <alignment horizontal="center" vertical="center"/>
    </xf>
    <xf numFmtId="166" fontId="6" fillId="4" borderId="2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2" fontId="6" fillId="5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9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0" fillId="0" borderId="9" xfId="0" applyFont="1" applyBorder="1"/>
    <xf numFmtId="0" fontId="3" fillId="5" borderId="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0" fillId="0" borderId="14" xfId="0" applyFont="1" applyBorder="1"/>
    <xf numFmtId="0" fontId="3" fillId="4" borderId="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0" fillId="0" borderId="15" xfId="0" applyFont="1" applyBorder="1"/>
    <xf numFmtId="0" fontId="3" fillId="4" borderId="5" xfId="0" applyFont="1" applyFill="1" applyBorder="1" applyAlignment="1">
      <alignment horizontal="center" vertical="center"/>
    </xf>
    <xf numFmtId="0" fontId="0" fillId="0" borderId="16" xfId="0" applyFont="1" applyBorder="1"/>
    <xf numFmtId="0" fontId="3" fillId="5" borderId="9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 wrapText="1"/>
    </xf>
    <xf numFmtId="0" fontId="21" fillId="3" borderId="12" xfId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0" borderId="2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6" fillId="5" borderId="2" xfId="0" quotePrefix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2" fontId="6" fillId="5" borderId="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5" fillId="0" borderId="0" xfId="0" applyFont="1"/>
    <xf numFmtId="0" fontId="31" fillId="0" borderId="0" xfId="0" applyFont="1"/>
    <xf numFmtId="0" fontId="3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6" fontId="6" fillId="4" borderId="8" xfId="0" applyNumberFormat="1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6" fontId="3" fillId="1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0" fontId="3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Fill="1" applyBorder="1"/>
    <xf numFmtId="0" fontId="0" fillId="0" borderId="0" xfId="0" applyFill="1" applyAlignment="1">
      <alignment horizontal="left"/>
    </xf>
    <xf numFmtId="2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left"/>
    </xf>
    <xf numFmtId="0" fontId="7" fillId="3" borderId="8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2"/>
  <sheetViews>
    <sheetView workbookViewId="0">
      <selection activeCell="M13" sqref="M13"/>
    </sheetView>
  </sheetViews>
  <sheetFormatPr defaultRowHeight="15" x14ac:dyDescent="0.25"/>
  <cols>
    <col min="2" max="2" width="14.85546875" customWidth="1"/>
    <col min="13" max="13" width="14.5703125" customWidth="1"/>
  </cols>
  <sheetData>
    <row r="1" spans="1:13" x14ac:dyDescent="0.25">
      <c r="A1" s="204" t="s">
        <v>25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15" customHeight="1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3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</row>
    <row r="4" spans="1:13" x14ac:dyDescent="0.25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</row>
    <row r="5" spans="1:13" x14ac:dyDescent="0.25">
      <c r="A5" s="206" t="s">
        <v>21</v>
      </c>
      <c r="B5" s="206" t="s">
        <v>20</v>
      </c>
      <c r="C5" s="153" t="s">
        <v>19</v>
      </c>
      <c r="D5" s="208" t="s">
        <v>18</v>
      </c>
      <c r="E5" s="210" t="s">
        <v>17</v>
      </c>
      <c r="F5" s="211"/>
      <c r="G5" s="212"/>
      <c r="H5" s="153" t="s">
        <v>16</v>
      </c>
      <c r="I5" s="153" t="s">
        <v>15</v>
      </c>
      <c r="J5" s="153" t="s">
        <v>13</v>
      </c>
      <c r="K5" s="153" t="s">
        <v>14</v>
      </c>
      <c r="L5" s="153" t="s">
        <v>142</v>
      </c>
      <c r="M5" s="151" t="s">
        <v>143</v>
      </c>
    </row>
    <row r="6" spans="1:13" ht="27" x14ac:dyDescent="0.25">
      <c r="A6" s="207"/>
      <c r="B6" s="207"/>
      <c r="C6" s="154"/>
      <c r="D6" s="209"/>
      <c r="E6" s="26" t="s">
        <v>12</v>
      </c>
      <c r="F6" s="26" t="s">
        <v>11</v>
      </c>
      <c r="G6" s="26" t="s">
        <v>10</v>
      </c>
      <c r="H6" s="154"/>
      <c r="I6" s="154"/>
      <c r="J6" s="154"/>
      <c r="K6" s="154"/>
      <c r="L6" s="154"/>
      <c r="M6" s="151"/>
    </row>
    <row r="7" spans="1:13" x14ac:dyDescent="0.25">
      <c r="A7" s="156" t="s">
        <v>144</v>
      </c>
      <c r="B7" s="22" t="s">
        <v>7</v>
      </c>
      <c r="C7" s="193" t="s">
        <v>145</v>
      </c>
      <c r="D7" s="19">
        <v>33</v>
      </c>
      <c r="E7" s="19">
        <v>3</v>
      </c>
      <c r="F7" s="73">
        <f>E7*0.85</f>
        <v>2.5499999999999998</v>
      </c>
      <c r="G7" s="73">
        <f>E7*0.15</f>
        <v>0.44999999999999996</v>
      </c>
      <c r="H7" s="19">
        <v>1.4</v>
      </c>
      <c r="I7" s="21">
        <v>0.05</v>
      </c>
      <c r="J7" s="19">
        <v>2.3999999999999998E-3</v>
      </c>
      <c r="K7" s="20" t="s">
        <v>5</v>
      </c>
      <c r="L7" s="19">
        <v>5.0000000000000001E-3</v>
      </c>
      <c r="M7" s="24">
        <v>8.9</v>
      </c>
    </row>
    <row r="8" spans="1:13" x14ac:dyDescent="0.25">
      <c r="A8" s="156"/>
      <c r="B8" s="22" t="s">
        <v>9</v>
      </c>
      <c r="C8" s="203"/>
      <c r="D8" s="19">
        <v>18</v>
      </c>
      <c r="E8" s="19">
        <v>1.6</v>
      </c>
      <c r="F8" s="73">
        <f t="shared" ref="F8:F30" si="0">E8*0.85</f>
        <v>1.36</v>
      </c>
      <c r="G8" s="73">
        <f t="shared" ref="G8:G30" si="1">E8*0.15</f>
        <v>0.24</v>
      </c>
      <c r="H8" s="19">
        <v>1</v>
      </c>
      <c r="I8" s="21">
        <v>0.16</v>
      </c>
      <c r="J8" s="19" t="s">
        <v>5</v>
      </c>
      <c r="K8" s="20" t="s">
        <v>5</v>
      </c>
      <c r="L8" s="19">
        <v>7.0000000000000001E-3</v>
      </c>
      <c r="M8" s="24">
        <v>7.1</v>
      </c>
    </row>
    <row r="9" spans="1:13" x14ac:dyDescent="0.25">
      <c r="A9" s="156">
        <v>1983</v>
      </c>
      <c r="B9" s="23" t="s">
        <v>7</v>
      </c>
      <c r="C9" s="199" t="s">
        <v>145</v>
      </c>
      <c r="D9" s="4">
        <v>33</v>
      </c>
      <c r="E9" s="4">
        <v>3</v>
      </c>
      <c r="F9" s="4">
        <v>2.5499999999999998</v>
      </c>
      <c r="G9" s="4">
        <v>0.44999999999999996</v>
      </c>
      <c r="H9" s="4">
        <v>1.4</v>
      </c>
      <c r="I9" s="7">
        <v>0.05</v>
      </c>
      <c r="J9" s="4">
        <v>2.3999999999999998E-3</v>
      </c>
      <c r="K9" s="6" t="s">
        <v>5</v>
      </c>
      <c r="L9" s="4">
        <v>5.0000000000000001E-3</v>
      </c>
      <c r="M9" s="25">
        <v>9.65</v>
      </c>
    </row>
    <row r="10" spans="1:13" x14ac:dyDescent="0.25">
      <c r="A10" s="156"/>
      <c r="B10" s="23" t="s">
        <v>9</v>
      </c>
      <c r="C10" s="202"/>
      <c r="D10" s="4">
        <v>18</v>
      </c>
      <c r="E10" s="4">
        <v>1.6</v>
      </c>
      <c r="F10" s="4">
        <v>1.36</v>
      </c>
      <c r="G10" s="4">
        <v>0.24</v>
      </c>
      <c r="H10" s="4">
        <v>1</v>
      </c>
      <c r="I10" s="7">
        <v>0.16</v>
      </c>
      <c r="J10" s="4" t="s">
        <v>5</v>
      </c>
      <c r="K10" s="6" t="s">
        <v>5</v>
      </c>
      <c r="L10" s="4">
        <v>7.0000000000000001E-3</v>
      </c>
      <c r="M10" s="25">
        <v>7.9</v>
      </c>
    </row>
    <row r="11" spans="1:13" x14ac:dyDescent="0.25">
      <c r="A11" s="156">
        <v>1984</v>
      </c>
      <c r="B11" s="22" t="s">
        <v>7</v>
      </c>
      <c r="C11" s="193" t="s">
        <v>145</v>
      </c>
      <c r="D11" s="19">
        <v>28</v>
      </c>
      <c r="E11" s="19">
        <v>2.4</v>
      </c>
      <c r="F11" s="73">
        <f t="shared" si="0"/>
        <v>2.04</v>
      </c>
      <c r="G11" s="73">
        <f t="shared" si="1"/>
        <v>0.36</v>
      </c>
      <c r="H11" s="19">
        <v>1.6</v>
      </c>
      <c r="I11" s="21">
        <v>0.05</v>
      </c>
      <c r="J11" s="19">
        <v>2.3999999999999998E-3</v>
      </c>
      <c r="K11" s="20" t="s">
        <v>5</v>
      </c>
      <c r="L11" s="19">
        <v>4.0000000000000001E-3</v>
      </c>
      <c r="M11" s="24">
        <v>10.19</v>
      </c>
    </row>
    <row r="12" spans="1:13" x14ac:dyDescent="0.25">
      <c r="A12" s="156"/>
      <c r="B12" s="22" t="s">
        <v>9</v>
      </c>
      <c r="C12" s="203"/>
      <c r="D12" s="19">
        <v>16.899999999999999</v>
      </c>
      <c r="E12" s="19">
        <v>1.6</v>
      </c>
      <c r="F12" s="73">
        <f t="shared" si="0"/>
        <v>1.36</v>
      </c>
      <c r="G12" s="73">
        <f t="shared" si="1"/>
        <v>0.24</v>
      </c>
      <c r="H12" s="19">
        <v>1.2</v>
      </c>
      <c r="I12" s="21">
        <v>0.18</v>
      </c>
      <c r="J12" s="19" t="s">
        <v>5</v>
      </c>
      <c r="K12" s="20" t="s">
        <v>5</v>
      </c>
      <c r="L12" s="19">
        <v>6.0000000000000001E-3</v>
      </c>
      <c r="M12" s="24">
        <v>8.25</v>
      </c>
    </row>
    <row r="13" spans="1:13" x14ac:dyDescent="0.25">
      <c r="A13" s="156">
        <v>1985</v>
      </c>
      <c r="B13" s="23" t="s">
        <v>7</v>
      </c>
      <c r="C13" s="192" t="s">
        <v>145</v>
      </c>
      <c r="D13" s="4">
        <v>28</v>
      </c>
      <c r="E13" s="4">
        <v>2.4</v>
      </c>
      <c r="F13" s="4">
        <v>2.04</v>
      </c>
      <c r="G13" s="4">
        <v>0.36</v>
      </c>
      <c r="H13" s="4">
        <v>1.6</v>
      </c>
      <c r="I13" s="7">
        <v>0.05</v>
      </c>
      <c r="J13" s="4">
        <v>2.3999999999999998E-3</v>
      </c>
      <c r="K13" s="6" t="s">
        <v>5</v>
      </c>
      <c r="L13" s="4">
        <v>4.0000000000000001E-3</v>
      </c>
      <c r="M13" s="25">
        <v>10.39</v>
      </c>
    </row>
    <row r="14" spans="1:13" x14ac:dyDescent="0.25">
      <c r="A14" s="156"/>
      <c r="B14" s="23" t="s">
        <v>9</v>
      </c>
      <c r="C14" s="192"/>
      <c r="D14" s="4">
        <v>16.899999999999999</v>
      </c>
      <c r="E14" s="4">
        <v>1.6</v>
      </c>
      <c r="F14" s="4">
        <v>1.36</v>
      </c>
      <c r="G14" s="4">
        <v>0.24</v>
      </c>
      <c r="H14" s="4">
        <v>1.2</v>
      </c>
      <c r="I14" s="7">
        <v>0.18</v>
      </c>
      <c r="J14" s="4" t="s">
        <v>5</v>
      </c>
      <c r="K14" s="6" t="s">
        <v>5</v>
      </c>
      <c r="L14" s="4">
        <v>6.0000000000000001E-3</v>
      </c>
      <c r="M14" s="25">
        <v>8.5399999999999991</v>
      </c>
    </row>
    <row r="15" spans="1:13" x14ac:dyDescent="0.25">
      <c r="A15" s="156">
        <v>1986</v>
      </c>
      <c r="B15" s="22" t="s">
        <v>7</v>
      </c>
      <c r="C15" s="193" t="s">
        <v>145</v>
      </c>
      <c r="D15" s="19">
        <v>22</v>
      </c>
      <c r="E15" s="19">
        <v>2</v>
      </c>
      <c r="F15" s="19">
        <f t="shared" si="0"/>
        <v>1.7</v>
      </c>
      <c r="G15" s="19">
        <f t="shared" si="1"/>
        <v>0.3</v>
      </c>
      <c r="H15" s="19">
        <v>1.9</v>
      </c>
      <c r="I15" s="21">
        <v>0.04</v>
      </c>
      <c r="J15" s="19">
        <v>2.3999999999999998E-3</v>
      </c>
      <c r="K15" s="20" t="s">
        <v>5</v>
      </c>
      <c r="L15" s="19">
        <v>4.0000000000000001E-3</v>
      </c>
      <c r="M15" s="24">
        <v>10.42</v>
      </c>
    </row>
    <row r="16" spans="1:13" x14ac:dyDescent="0.25">
      <c r="A16" s="156"/>
      <c r="B16" s="22" t="s">
        <v>9</v>
      </c>
      <c r="C16" s="193"/>
      <c r="D16" s="19">
        <v>16</v>
      </c>
      <c r="E16" s="19">
        <v>1.6</v>
      </c>
      <c r="F16" s="19">
        <f t="shared" si="0"/>
        <v>1.36</v>
      </c>
      <c r="G16" s="19">
        <f t="shared" si="1"/>
        <v>0.24</v>
      </c>
      <c r="H16" s="19">
        <v>1.8</v>
      </c>
      <c r="I16" s="21">
        <v>0.11</v>
      </c>
      <c r="J16" s="19" t="s">
        <v>5</v>
      </c>
      <c r="K16" s="20" t="s">
        <v>5</v>
      </c>
      <c r="L16" s="19">
        <v>6.0000000000000001E-3</v>
      </c>
      <c r="M16" s="24">
        <v>8.4600000000000009</v>
      </c>
    </row>
    <row r="17" spans="1:13" x14ac:dyDescent="0.25">
      <c r="A17" s="156">
        <v>1987</v>
      </c>
      <c r="B17" s="23" t="s">
        <v>7</v>
      </c>
      <c r="C17" s="199" t="s">
        <v>145</v>
      </c>
      <c r="D17" s="4">
        <v>22</v>
      </c>
      <c r="E17" s="4">
        <v>2</v>
      </c>
      <c r="F17" s="4">
        <v>1.7</v>
      </c>
      <c r="G17" s="4">
        <v>0.3</v>
      </c>
      <c r="H17" s="4">
        <v>1.9</v>
      </c>
      <c r="I17" s="7">
        <v>0.04</v>
      </c>
      <c r="J17" s="4">
        <v>2.3999999999999998E-3</v>
      </c>
      <c r="K17" s="6" t="s">
        <v>5</v>
      </c>
      <c r="L17" s="4">
        <v>4.0000000000000001E-3</v>
      </c>
      <c r="M17" s="25">
        <v>10.64</v>
      </c>
    </row>
    <row r="18" spans="1:13" x14ac:dyDescent="0.25">
      <c r="A18" s="156"/>
      <c r="B18" s="23" t="s">
        <v>9</v>
      </c>
      <c r="C18" s="202"/>
      <c r="D18" s="4">
        <v>16</v>
      </c>
      <c r="E18" s="4">
        <v>1.6</v>
      </c>
      <c r="F18" s="4">
        <v>1.36</v>
      </c>
      <c r="G18" s="4">
        <v>0.24</v>
      </c>
      <c r="H18" s="4">
        <v>1.8</v>
      </c>
      <c r="I18" s="7">
        <v>0.11</v>
      </c>
      <c r="J18" s="4" t="s">
        <v>5</v>
      </c>
      <c r="K18" s="6" t="s">
        <v>5</v>
      </c>
      <c r="L18" s="4">
        <v>6.0000000000000001E-3</v>
      </c>
      <c r="M18" s="25">
        <v>8.52</v>
      </c>
    </row>
    <row r="19" spans="1:13" x14ac:dyDescent="0.25">
      <c r="A19" s="156">
        <v>1988</v>
      </c>
      <c r="B19" s="22" t="s">
        <v>7</v>
      </c>
      <c r="C19" s="193" t="s">
        <v>24</v>
      </c>
      <c r="D19" s="19">
        <v>18.5</v>
      </c>
      <c r="E19" s="19">
        <v>1.7</v>
      </c>
      <c r="F19" s="73">
        <f t="shared" si="0"/>
        <v>1.4449999999999998</v>
      </c>
      <c r="G19" s="73">
        <f t="shared" si="1"/>
        <v>0.255</v>
      </c>
      <c r="H19" s="19">
        <v>1.8</v>
      </c>
      <c r="I19" s="21">
        <v>0.04</v>
      </c>
      <c r="J19" s="19">
        <v>2.3999999999999998E-3</v>
      </c>
      <c r="K19" s="20" t="s">
        <v>5</v>
      </c>
      <c r="L19" s="19">
        <v>4.0000000000000001E-3</v>
      </c>
      <c r="M19" s="24">
        <v>10.86</v>
      </c>
    </row>
    <row r="20" spans="1:13" x14ac:dyDescent="0.25">
      <c r="A20" s="156"/>
      <c r="B20" s="22" t="s">
        <v>9</v>
      </c>
      <c r="C20" s="193"/>
      <c r="D20" s="19">
        <v>13.3</v>
      </c>
      <c r="E20" s="19">
        <v>1.7</v>
      </c>
      <c r="F20" s="73">
        <f t="shared" si="0"/>
        <v>1.4449999999999998</v>
      </c>
      <c r="G20" s="73">
        <f t="shared" si="1"/>
        <v>0.255</v>
      </c>
      <c r="H20" s="19">
        <v>1.4</v>
      </c>
      <c r="I20" s="21">
        <v>0.11</v>
      </c>
      <c r="J20" s="19" t="s">
        <v>5</v>
      </c>
      <c r="K20" s="20" t="s">
        <v>5</v>
      </c>
      <c r="L20" s="19">
        <v>6.0000000000000001E-3</v>
      </c>
      <c r="M20" s="24">
        <v>8.58</v>
      </c>
    </row>
    <row r="21" spans="1:13" x14ac:dyDescent="0.25">
      <c r="A21" s="156">
        <v>1989</v>
      </c>
      <c r="B21" s="23" t="s">
        <v>7</v>
      </c>
      <c r="C21" s="192" t="s">
        <v>24</v>
      </c>
      <c r="D21" s="4">
        <v>15.2</v>
      </c>
      <c r="E21" s="4">
        <v>1.6</v>
      </c>
      <c r="F21" s="4">
        <f t="shared" si="0"/>
        <v>1.36</v>
      </c>
      <c r="G21" s="4">
        <f t="shared" si="1"/>
        <v>0.24</v>
      </c>
      <c r="H21" s="4">
        <v>1.6</v>
      </c>
      <c r="I21" s="7">
        <v>0.04</v>
      </c>
      <c r="J21" s="4">
        <v>2.3999999999999998E-3</v>
      </c>
      <c r="K21" s="6" t="s">
        <v>5</v>
      </c>
      <c r="L21" s="4">
        <v>4.0000000000000001E-3</v>
      </c>
      <c r="M21" s="25">
        <v>11.07</v>
      </c>
    </row>
    <row r="22" spans="1:13" x14ac:dyDescent="0.25">
      <c r="A22" s="156"/>
      <c r="B22" s="23" t="s">
        <v>9</v>
      </c>
      <c r="C22" s="192"/>
      <c r="D22" s="4">
        <v>12.8</v>
      </c>
      <c r="E22" s="4">
        <v>1.6</v>
      </c>
      <c r="F22" s="4">
        <f t="shared" si="0"/>
        <v>1.36</v>
      </c>
      <c r="G22" s="4">
        <f t="shared" si="1"/>
        <v>0.24</v>
      </c>
      <c r="H22" s="4">
        <v>1.1000000000000001</v>
      </c>
      <c r="I22" s="7">
        <v>0.11</v>
      </c>
      <c r="J22" s="4" t="s">
        <v>5</v>
      </c>
      <c r="K22" s="6" t="s">
        <v>5</v>
      </c>
      <c r="L22" s="4">
        <v>6.0000000000000001E-3</v>
      </c>
      <c r="M22" s="25">
        <v>8.65</v>
      </c>
    </row>
    <row r="23" spans="1:13" x14ac:dyDescent="0.25">
      <c r="A23" s="156">
        <v>1990</v>
      </c>
      <c r="B23" s="22" t="s">
        <v>7</v>
      </c>
      <c r="C23" s="193" t="s">
        <v>24</v>
      </c>
      <c r="D23" s="19">
        <v>13.3</v>
      </c>
      <c r="E23" s="19">
        <v>1.4</v>
      </c>
      <c r="F23" s="73">
        <f t="shared" si="0"/>
        <v>1.19</v>
      </c>
      <c r="G23" s="73">
        <f t="shared" si="1"/>
        <v>0.21</v>
      </c>
      <c r="H23" s="19">
        <v>1.4</v>
      </c>
      <c r="I23" s="21">
        <v>0.04</v>
      </c>
      <c r="J23" s="19">
        <v>2.3999999999999998E-3</v>
      </c>
      <c r="K23" s="20" t="s">
        <v>5</v>
      </c>
      <c r="L23" s="19">
        <v>4.0000000000000001E-3</v>
      </c>
      <c r="M23" s="24">
        <v>11.82</v>
      </c>
    </row>
    <row r="24" spans="1:13" x14ac:dyDescent="0.25">
      <c r="A24" s="156"/>
      <c r="B24" s="22" t="s">
        <v>9</v>
      </c>
      <c r="C24" s="193"/>
      <c r="D24" s="19">
        <v>10.8</v>
      </c>
      <c r="E24" s="19">
        <v>1.3</v>
      </c>
      <c r="F24" s="73">
        <f t="shared" si="0"/>
        <v>1.105</v>
      </c>
      <c r="G24" s="73">
        <f t="shared" si="1"/>
        <v>0.19500000000000001</v>
      </c>
      <c r="H24" s="19">
        <v>1.2</v>
      </c>
      <c r="I24" s="21">
        <v>0.11</v>
      </c>
      <c r="J24" s="19" t="s">
        <v>5</v>
      </c>
      <c r="K24" s="20" t="s">
        <v>5</v>
      </c>
      <c r="L24" s="19">
        <v>6.0000000000000001E-3</v>
      </c>
      <c r="M24" s="24">
        <v>8.65</v>
      </c>
    </row>
    <row r="25" spans="1:13" x14ac:dyDescent="0.25">
      <c r="A25" s="156">
        <v>1991</v>
      </c>
      <c r="B25" s="23" t="s">
        <v>7</v>
      </c>
      <c r="C25" s="192" t="s">
        <v>24</v>
      </c>
      <c r="D25" s="4">
        <v>11.5</v>
      </c>
      <c r="E25" s="4">
        <v>1.3</v>
      </c>
      <c r="F25" s="4">
        <f t="shared" si="0"/>
        <v>1.105</v>
      </c>
      <c r="G25" s="4">
        <f t="shared" si="1"/>
        <v>0.19500000000000001</v>
      </c>
      <c r="H25" s="4">
        <v>1.3</v>
      </c>
      <c r="I25" s="7">
        <v>0.04</v>
      </c>
      <c r="J25" s="4">
        <v>2.3999999999999998E-3</v>
      </c>
      <c r="K25" s="6" t="s">
        <v>5</v>
      </c>
      <c r="L25" s="4">
        <v>4.0000000000000001E-3</v>
      </c>
      <c r="M25" s="25">
        <v>11.82</v>
      </c>
    </row>
    <row r="26" spans="1:13" x14ac:dyDescent="0.25">
      <c r="A26" s="156"/>
      <c r="B26" s="23" t="s">
        <v>9</v>
      </c>
      <c r="C26" s="192"/>
      <c r="D26" s="4">
        <v>8.4</v>
      </c>
      <c r="E26" s="4">
        <v>1.1000000000000001</v>
      </c>
      <c r="F26" s="4">
        <f t="shared" si="0"/>
        <v>0.93500000000000005</v>
      </c>
      <c r="G26" s="4">
        <f t="shared" si="1"/>
        <v>0.16500000000000001</v>
      </c>
      <c r="H26" s="4">
        <v>1</v>
      </c>
      <c r="I26" s="7">
        <v>0.11</v>
      </c>
      <c r="J26" s="4" t="s">
        <v>5</v>
      </c>
      <c r="K26" s="6" t="s">
        <v>5</v>
      </c>
      <c r="L26" s="4">
        <v>6.0000000000000001E-3</v>
      </c>
      <c r="M26" s="25">
        <v>8.65</v>
      </c>
    </row>
    <row r="27" spans="1:13" x14ac:dyDescent="0.25">
      <c r="A27" s="156">
        <v>1992</v>
      </c>
      <c r="B27" s="22" t="s">
        <v>7</v>
      </c>
      <c r="C27" s="193" t="s">
        <v>23</v>
      </c>
      <c r="D27" s="19">
        <v>6.2</v>
      </c>
      <c r="E27" s="19">
        <v>0.6</v>
      </c>
      <c r="F27" s="73">
        <f t="shared" si="0"/>
        <v>0.51</v>
      </c>
      <c r="G27" s="73">
        <f t="shared" si="1"/>
        <v>0.09</v>
      </c>
      <c r="H27" s="19">
        <v>0.6</v>
      </c>
      <c r="I27" s="21">
        <v>1.2999999999999999E-2</v>
      </c>
      <c r="J27" s="19">
        <v>2.3999999999999998E-3</v>
      </c>
      <c r="K27" s="20" t="s">
        <v>5</v>
      </c>
      <c r="L27" s="19">
        <v>4.0000000000000001E-3</v>
      </c>
      <c r="M27" s="24">
        <v>10.98</v>
      </c>
    </row>
    <row r="28" spans="1:13" x14ac:dyDescent="0.25">
      <c r="A28" s="156"/>
      <c r="B28" s="22" t="s">
        <v>9</v>
      </c>
      <c r="C28" s="193"/>
      <c r="D28" s="19">
        <v>3.6</v>
      </c>
      <c r="E28" s="19">
        <v>0.6</v>
      </c>
      <c r="F28" s="73">
        <f t="shared" si="0"/>
        <v>0.51</v>
      </c>
      <c r="G28" s="73">
        <f t="shared" si="1"/>
        <v>0.09</v>
      </c>
      <c r="H28" s="19">
        <v>0.5</v>
      </c>
      <c r="I28" s="21">
        <v>3.5000000000000003E-2</v>
      </c>
      <c r="J28" s="19" t="s">
        <v>5</v>
      </c>
      <c r="K28" s="20" t="s">
        <v>5</v>
      </c>
      <c r="L28" s="19">
        <v>6.0000000000000001E-3</v>
      </c>
      <c r="M28" s="24">
        <v>8.01</v>
      </c>
    </row>
    <row r="29" spans="1:13" x14ac:dyDescent="0.25">
      <c r="A29" s="156">
        <v>1993</v>
      </c>
      <c r="B29" s="23" t="s">
        <v>7</v>
      </c>
      <c r="C29" s="192" t="s">
        <v>23</v>
      </c>
      <c r="D29" s="4">
        <v>6.3</v>
      </c>
      <c r="E29" s="4">
        <v>0.6</v>
      </c>
      <c r="F29" s="4">
        <f t="shared" si="0"/>
        <v>0.51</v>
      </c>
      <c r="G29" s="4">
        <f t="shared" si="1"/>
        <v>0.09</v>
      </c>
      <c r="H29" s="4">
        <v>0.8</v>
      </c>
      <c r="I29" s="7">
        <v>2.1999999999999999E-2</v>
      </c>
      <c r="J29" s="4">
        <v>2.3999999999999998E-3</v>
      </c>
      <c r="K29" s="6" t="s">
        <v>5</v>
      </c>
      <c r="L29" s="4">
        <v>4.0000000000000001E-3</v>
      </c>
      <c r="M29" s="25">
        <v>10.98</v>
      </c>
    </row>
    <row r="30" spans="1:13" x14ac:dyDescent="0.25">
      <c r="A30" s="156"/>
      <c r="B30" s="23" t="s">
        <v>9</v>
      </c>
      <c r="C30" s="192"/>
      <c r="D30" s="4">
        <v>4.2</v>
      </c>
      <c r="E30" s="4">
        <v>0.7</v>
      </c>
      <c r="F30" s="4">
        <f t="shared" si="0"/>
        <v>0.59499999999999997</v>
      </c>
      <c r="G30" s="4">
        <f t="shared" si="1"/>
        <v>0.105</v>
      </c>
      <c r="H30" s="4">
        <v>0.6</v>
      </c>
      <c r="I30" s="7">
        <v>0.04</v>
      </c>
      <c r="J30" s="4" t="s">
        <v>5</v>
      </c>
      <c r="K30" s="6" t="s">
        <v>5</v>
      </c>
      <c r="L30" s="4">
        <v>6.0000000000000001E-3</v>
      </c>
      <c r="M30" s="25">
        <v>8.5399999999999991</v>
      </c>
    </row>
    <row r="31" spans="1:13" x14ac:dyDescent="0.25">
      <c r="A31" s="156">
        <v>1994</v>
      </c>
      <c r="B31" s="22" t="s">
        <v>7</v>
      </c>
      <c r="C31" s="193" t="s">
        <v>23</v>
      </c>
      <c r="D31" s="19">
        <v>6</v>
      </c>
      <c r="E31" s="19">
        <v>0.6</v>
      </c>
      <c r="F31" s="19">
        <f>E31*0.751</f>
        <v>0.4506</v>
      </c>
      <c r="G31" s="19">
        <f>E31*0.249</f>
        <v>0.14940000000000001</v>
      </c>
      <c r="H31" s="19">
        <v>0.7</v>
      </c>
      <c r="I31" s="21">
        <v>3.5999999999999997E-2</v>
      </c>
      <c r="J31" s="19">
        <v>2.3999999999999998E-3</v>
      </c>
      <c r="K31" s="20" t="s">
        <v>5</v>
      </c>
      <c r="L31" s="19">
        <v>2.1999999999999999E-2</v>
      </c>
      <c r="M31" s="24">
        <v>10.039999999999999</v>
      </c>
    </row>
    <row r="32" spans="1:13" x14ac:dyDescent="0.25">
      <c r="A32" s="156"/>
      <c r="B32" s="22" t="s">
        <v>9</v>
      </c>
      <c r="C32" s="193"/>
      <c r="D32" s="19">
        <v>4.5999999999999996</v>
      </c>
      <c r="E32" s="19">
        <v>0.7</v>
      </c>
      <c r="F32" s="19">
        <f>E32*0.734</f>
        <v>0.51379999999999992</v>
      </c>
      <c r="G32" s="19">
        <f>E32*0.266</f>
        <v>0.1862</v>
      </c>
      <c r="H32" s="19">
        <v>0.7</v>
      </c>
      <c r="I32" s="21">
        <v>4.2000000000000003E-2</v>
      </c>
      <c r="J32" s="19" t="s">
        <v>5</v>
      </c>
      <c r="K32" s="20" t="s">
        <v>5</v>
      </c>
      <c r="L32" s="19">
        <v>1.7000000000000001E-2</v>
      </c>
      <c r="M32" s="24">
        <v>7.54</v>
      </c>
    </row>
    <row r="33" spans="1:13" x14ac:dyDescent="0.25">
      <c r="A33" s="156">
        <v>1995</v>
      </c>
      <c r="B33" s="23" t="s">
        <v>7</v>
      </c>
      <c r="C33" s="192" t="s">
        <v>23</v>
      </c>
      <c r="D33" s="4">
        <v>4.7</v>
      </c>
      <c r="E33" s="4">
        <v>0.6</v>
      </c>
      <c r="F33" s="4">
        <f>E33*0.751</f>
        <v>0.4506</v>
      </c>
      <c r="G33" s="4">
        <f>E33*0.249</f>
        <v>0.14940000000000001</v>
      </c>
      <c r="H33" s="4">
        <v>0.6</v>
      </c>
      <c r="I33" s="7">
        <v>2.5000000000000001E-2</v>
      </c>
      <c r="J33" s="4">
        <v>2.3999999999999998E-3</v>
      </c>
      <c r="K33" s="6" t="s">
        <v>5</v>
      </c>
      <c r="L33" s="4">
        <v>2.1999999999999999E-2</v>
      </c>
      <c r="M33" s="25">
        <v>10.4</v>
      </c>
    </row>
    <row r="34" spans="1:13" x14ac:dyDescent="0.25">
      <c r="A34" s="156"/>
      <c r="B34" s="23" t="s">
        <v>9</v>
      </c>
      <c r="C34" s="192"/>
      <c r="D34" s="4">
        <v>4.5999999999999996</v>
      </c>
      <c r="E34" s="4">
        <v>0.7</v>
      </c>
      <c r="F34" s="4">
        <f>E34*0.734</f>
        <v>0.51379999999999992</v>
      </c>
      <c r="G34" s="4">
        <f>E34*0.266</f>
        <v>0.1862</v>
      </c>
      <c r="H34" s="4">
        <v>0.7</v>
      </c>
      <c r="I34" s="7">
        <v>4.2000000000000003E-2</v>
      </c>
      <c r="J34" s="4" t="s">
        <v>5</v>
      </c>
      <c r="K34" s="6" t="s">
        <v>5</v>
      </c>
      <c r="L34" s="4">
        <v>1.7000000000000001E-2</v>
      </c>
      <c r="M34" s="25">
        <v>7.54</v>
      </c>
    </row>
    <row r="35" spans="1:13" x14ac:dyDescent="0.25">
      <c r="A35" s="156">
        <v>1996</v>
      </c>
      <c r="B35" s="22" t="s">
        <v>7</v>
      </c>
      <c r="C35" s="193" t="s">
        <v>23</v>
      </c>
      <c r="D35" s="19">
        <v>3.8</v>
      </c>
      <c r="E35" s="19">
        <v>0.4</v>
      </c>
      <c r="F35" s="19">
        <f>E35*0.751</f>
        <v>0.3004</v>
      </c>
      <c r="G35" s="19">
        <f>E35*0.249</f>
        <v>9.9600000000000008E-2</v>
      </c>
      <c r="H35" s="19">
        <v>0.5</v>
      </c>
      <c r="I35" s="21">
        <v>1.9E-2</v>
      </c>
      <c r="J35" s="19">
        <v>2.3999999999999998E-3</v>
      </c>
      <c r="K35" s="20" t="s">
        <v>5</v>
      </c>
      <c r="L35" s="19">
        <v>2.1999999999999999E-2</v>
      </c>
      <c r="M35" s="24">
        <v>11.04</v>
      </c>
    </row>
    <row r="36" spans="1:13" x14ac:dyDescent="0.25">
      <c r="A36" s="156"/>
      <c r="B36" s="22" t="s">
        <v>9</v>
      </c>
      <c r="C36" s="193"/>
      <c r="D36" s="19">
        <v>3.9</v>
      </c>
      <c r="E36" s="19">
        <v>0.6</v>
      </c>
      <c r="F36" s="19">
        <f>E36*0.734</f>
        <v>0.44039999999999996</v>
      </c>
      <c r="G36" s="19">
        <f>E36*0.266</f>
        <v>0.15959999999999999</v>
      </c>
      <c r="H36" s="19">
        <v>0.7</v>
      </c>
      <c r="I36" s="21">
        <v>0.04</v>
      </c>
      <c r="J36" s="19" t="s">
        <v>5</v>
      </c>
      <c r="K36" s="20" t="s">
        <v>5</v>
      </c>
      <c r="L36" s="19">
        <v>1.7000000000000001E-2</v>
      </c>
      <c r="M36" s="24">
        <v>7.17</v>
      </c>
    </row>
    <row r="37" spans="1:13" x14ac:dyDescent="0.25">
      <c r="A37" s="156">
        <v>1997</v>
      </c>
      <c r="B37" s="23" t="s">
        <v>7</v>
      </c>
      <c r="C37" s="192" t="s">
        <v>22</v>
      </c>
      <c r="D37" s="4">
        <v>1.2</v>
      </c>
      <c r="E37" s="4">
        <v>0.2</v>
      </c>
      <c r="F37" s="4">
        <f>E37*0.751</f>
        <v>0.1502</v>
      </c>
      <c r="G37" s="4">
        <f>E37*0.249</f>
        <v>4.9800000000000004E-2</v>
      </c>
      <c r="H37" s="4">
        <v>0.3</v>
      </c>
      <c r="I37" s="7">
        <v>7.0000000000000001E-3</v>
      </c>
      <c r="J37" s="4">
        <v>1.1000000000000001E-3</v>
      </c>
      <c r="K37" s="6" t="s">
        <v>5</v>
      </c>
      <c r="L37" s="4">
        <v>2.1999999999999999E-2</v>
      </c>
      <c r="M37" s="25">
        <v>11.04</v>
      </c>
    </row>
    <row r="38" spans="1:13" x14ac:dyDescent="0.25">
      <c r="A38" s="156"/>
      <c r="B38" s="23" t="s">
        <v>9</v>
      </c>
      <c r="C38" s="192"/>
      <c r="D38" s="4">
        <v>0.9</v>
      </c>
      <c r="E38" s="4">
        <v>0.3</v>
      </c>
      <c r="F38" s="4">
        <f>E38*0.734</f>
        <v>0.22019999999999998</v>
      </c>
      <c r="G38" s="4">
        <f>E38*0.266</f>
        <v>7.9799999999999996E-2</v>
      </c>
      <c r="H38" s="4">
        <v>0.3</v>
      </c>
      <c r="I38" s="7">
        <v>1.2E-2</v>
      </c>
      <c r="J38" s="4" t="s">
        <v>5</v>
      </c>
      <c r="K38" s="6" t="s">
        <v>5</v>
      </c>
      <c r="L38" s="4">
        <v>1.7000000000000001E-2</v>
      </c>
      <c r="M38" s="25">
        <v>7.17</v>
      </c>
    </row>
    <row r="39" spans="1:13" x14ac:dyDescent="0.25">
      <c r="A39" s="156">
        <v>1998</v>
      </c>
      <c r="B39" s="22" t="s">
        <v>7</v>
      </c>
      <c r="C39" s="193" t="s">
        <v>22</v>
      </c>
      <c r="D39" s="19">
        <v>0.79</v>
      </c>
      <c r="E39" s="19">
        <v>0.14000000000000001</v>
      </c>
      <c r="F39" s="19">
        <f>E39*0.751</f>
        <v>0.10514000000000001</v>
      </c>
      <c r="G39" s="19">
        <f>E39*0.249</f>
        <v>3.4860000000000002E-2</v>
      </c>
      <c r="H39" s="19">
        <v>0.23</v>
      </c>
      <c r="I39" s="21">
        <v>4.0000000000000001E-3</v>
      </c>
      <c r="J39" s="19">
        <v>1.1000000000000001E-3</v>
      </c>
      <c r="K39" s="20" t="s">
        <v>5</v>
      </c>
      <c r="L39" s="19">
        <v>2.1999999999999999E-2</v>
      </c>
      <c r="M39" s="24">
        <v>11.82</v>
      </c>
    </row>
    <row r="40" spans="1:13" x14ac:dyDescent="0.25">
      <c r="A40" s="156"/>
      <c r="B40" s="22" t="s">
        <v>9</v>
      </c>
      <c r="C40" s="193"/>
      <c r="D40" s="19">
        <v>0.67</v>
      </c>
      <c r="E40" s="19">
        <v>0.19</v>
      </c>
      <c r="F40" s="19">
        <f>E40*0.734</f>
        <v>0.13946</v>
      </c>
      <c r="G40" s="19">
        <f>E40*0.266</f>
        <v>5.0540000000000002E-2</v>
      </c>
      <c r="H40" s="19">
        <v>0.24</v>
      </c>
      <c r="I40" s="21">
        <v>1.4E-2</v>
      </c>
      <c r="J40" s="19" t="s">
        <v>5</v>
      </c>
      <c r="K40" s="20" t="s">
        <v>5</v>
      </c>
      <c r="L40" s="19">
        <v>1.7000000000000001E-2</v>
      </c>
      <c r="M40" s="24">
        <v>7.41</v>
      </c>
    </row>
    <row r="41" spans="1:13" x14ac:dyDescent="0.25">
      <c r="A41" s="156">
        <v>1999</v>
      </c>
      <c r="B41" s="23" t="s">
        <v>7</v>
      </c>
      <c r="C41" s="192" t="s">
        <v>22</v>
      </c>
      <c r="D41" s="4">
        <v>0.74</v>
      </c>
      <c r="E41" s="4">
        <v>0.14000000000000001</v>
      </c>
      <c r="F41" s="4">
        <f>E41*0.751</f>
        <v>0.10514000000000001</v>
      </c>
      <c r="G41" s="4">
        <f>E41*0.249</f>
        <v>3.4860000000000002E-2</v>
      </c>
      <c r="H41" s="4">
        <v>0.23</v>
      </c>
      <c r="I41" s="7">
        <v>4.0000000000000001E-3</v>
      </c>
      <c r="J41" s="4">
        <v>1.1000000000000001E-3</v>
      </c>
      <c r="K41" s="6" t="s">
        <v>5</v>
      </c>
      <c r="L41" s="4">
        <v>2.1999999999999999E-2</v>
      </c>
      <c r="M41" s="25">
        <v>11.82</v>
      </c>
    </row>
    <row r="42" spans="1:13" x14ac:dyDescent="0.25">
      <c r="A42" s="156"/>
      <c r="B42" s="23" t="s">
        <v>9</v>
      </c>
      <c r="C42" s="192"/>
      <c r="D42" s="4">
        <v>0.6</v>
      </c>
      <c r="E42" s="4">
        <v>0.17</v>
      </c>
      <c r="F42" s="4">
        <f>E42*0.734</f>
        <v>0.12478</v>
      </c>
      <c r="G42" s="4">
        <f>E42*0.266</f>
        <v>4.5220000000000003E-2</v>
      </c>
      <c r="H42" s="4">
        <v>0.22</v>
      </c>
      <c r="I42" s="7">
        <v>1.2999999999999999E-2</v>
      </c>
      <c r="J42" s="4" t="s">
        <v>5</v>
      </c>
      <c r="K42" s="6" t="s">
        <v>5</v>
      </c>
      <c r="L42" s="4">
        <v>1.7000000000000001E-2</v>
      </c>
      <c r="M42" s="25">
        <v>8.01</v>
      </c>
    </row>
    <row r="43" spans="1:13" x14ac:dyDescent="0.25">
      <c r="A43" s="156">
        <v>2000</v>
      </c>
      <c r="B43" s="22" t="s">
        <v>7</v>
      </c>
      <c r="C43" s="193" t="s">
        <v>22</v>
      </c>
      <c r="D43" s="19">
        <v>0.73</v>
      </c>
      <c r="E43" s="19">
        <v>0.13</v>
      </c>
      <c r="F43" s="19">
        <f>E43*0.751</f>
        <v>9.7630000000000008E-2</v>
      </c>
      <c r="G43" s="19">
        <f>E43*0.249</f>
        <v>3.2370000000000003E-2</v>
      </c>
      <c r="H43" s="19">
        <v>0.21</v>
      </c>
      <c r="I43" s="21">
        <v>4.0000000000000001E-3</v>
      </c>
      <c r="J43" s="19">
        <v>1.1000000000000001E-3</v>
      </c>
      <c r="K43" s="20" t="s">
        <v>5</v>
      </c>
      <c r="L43" s="19">
        <v>2.1999999999999999E-2</v>
      </c>
      <c r="M43" s="24">
        <v>11.89</v>
      </c>
    </row>
    <row r="44" spans="1:13" x14ac:dyDescent="0.25">
      <c r="A44" s="156"/>
      <c r="B44" s="22" t="s">
        <v>9</v>
      </c>
      <c r="C44" s="193"/>
      <c r="D44" s="19">
        <v>0.63</v>
      </c>
      <c r="E44" s="19">
        <v>0.18</v>
      </c>
      <c r="F44" s="19">
        <f>E44*0.734</f>
        <v>0.13211999999999999</v>
      </c>
      <c r="G44" s="19">
        <f>E44*0.266</f>
        <v>4.7879999999999999E-2</v>
      </c>
      <c r="H44" s="19">
        <v>0.21</v>
      </c>
      <c r="I44" s="21">
        <v>1.4E-2</v>
      </c>
      <c r="J44" s="19" t="s">
        <v>5</v>
      </c>
      <c r="K44" s="20" t="s">
        <v>5</v>
      </c>
      <c r="L44" s="19">
        <v>1.7000000000000001E-2</v>
      </c>
      <c r="M44" s="24">
        <v>6.96</v>
      </c>
    </row>
    <row r="45" spans="1:13" x14ac:dyDescent="0.25">
      <c r="A45" s="156">
        <v>2001</v>
      </c>
      <c r="B45" s="23" t="s">
        <v>7</v>
      </c>
      <c r="C45" s="192" t="s">
        <v>22</v>
      </c>
      <c r="D45" s="4">
        <v>0.48</v>
      </c>
      <c r="E45" s="4">
        <v>0.11</v>
      </c>
      <c r="F45" s="4">
        <f>E45*0.751</f>
        <v>8.2610000000000003E-2</v>
      </c>
      <c r="G45" s="4">
        <f>E45*0.249</f>
        <v>2.7390000000000001E-2</v>
      </c>
      <c r="H45" s="4">
        <v>0.14000000000000001</v>
      </c>
      <c r="I45" s="7">
        <v>4.0000000000000001E-3</v>
      </c>
      <c r="J45" s="4">
        <v>1.1000000000000001E-3</v>
      </c>
      <c r="K45" s="6" t="s">
        <v>5</v>
      </c>
      <c r="L45" s="4">
        <v>2.1999999999999999E-2</v>
      </c>
      <c r="M45" s="25">
        <v>11.97</v>
      </c>
    </row>
    <row r="46" spans="1:13" x14ac:dyDescent="0.25">
      <c r="A46" s="156"/>
      <c r="B46" s="23" t="s">
        <v>9</v>
      </c>
      <c r="C46" s="192"/>
      <c r="D46" s="4">
        <v>0.66</v>
      </c>
      <c r="E46" s="4">
        <v>0.15</v>
      </c>
      <c r="F46" s="4">
        <f>E46*0.734</f>
        <v>0.11009999999999999</v>
      </c>
      <c r="G46" s="4">
        <f>E46*0.266</f>
        <v>3.9899999999999998E-2</v>
      </c>
      <c r="H46" s="4">
        <v>0.08</v>
      </c>
      <c r="I46" s="7">
        <v>1.7000000000000001E-2</v>
      </c>
      <c r="J46" s="4" t="s">
        <v>5</v>
      </c>
      <c r="K46" s="6" t="s">
        <v>5</v>
      </c>
      <c r="L46" s="4">
        <v>1.7000000000000001E-2</v>
      </c>
      <c r="M46" s="25">
        <v>6.96</v>
      </c>
    </row>
    <row r="47" spans="1:13" x14ac:dyDescent="0.25">
      <c r="A47" s="156">
        <v>2002</v>
      </c>
      <c r="B47" s="22" t="s">
        <v>7</v>
      </c>
      <c r="C47" s="193" t="s">
        <v>22</v>
      </c>
      <c r="D47" s="19">
        <v>0.43</v>
      </c>
      <c r="E47" s="19">
        <v>0.11</v>
      </c>
      <c r="F47" s="19">
        <f>E47*0.751</f>
        <v>8.2610000000000003E-2</v>
      </c>
      <c r="G47" s="19">
        <f>E47*0.249</f>
        <v>2.7390000000000001E-2</v>
      </c>
      <c r="H47" s="19">
        <v>0.12</v>
      </c>
      <c r="I47" s="21">
        <v>4.0000000000000001E-3</v>
      </c>
      <c r="J47" s="19">
        <v>1.1000000000000001E-3</v>
      </c>
      <c r="K47" s="20">
        <v>198</v>
      </c>
      <c r="L47" s="19">
        <v>2.1999999999999999E-2</v>
      </c>
      <c r="M47" s="18">
        <v>10.9</v>
      </c>
    </row>
    <row r="48" spans="1:13" x14ac:dyDescent="0.25">
      <c r="A48" s="156"/>
      <c r="B48" s="22" t="s">
        <v>9</v>
      </c>
      <c r="C48" s="193"/>
      <c r="D48" s="19">
        <v>0.74</v>
      </c>
      <c r="E48" s="19">
        <v>0.16</v>
      </c>
      <c r="F48" s="19">
        <f>E48*0.734</f>
        <v>0.11744</v>
      </c>
      <c r="G48" s="19">
        <f>E48*0.266</f>
        <v>4.2560000000000001E-2</v>
      </c>
      <c r="H48" s="19">
        <v>0.08</v>
      </c>
      <c r="I48" s="21">
        <v>1.7000000000000001E-2</v>
      </c>
      <c r="J48" s="19" t="s">
        <v>5</v>
      </c>
      <c r="K48" s="20">
        <v>191</v>
      </c>
      <c r="L48" s="19">
        <v>1.7000000000000001E-2</v>
      </c>
      <c r="M48" s="18">
        <v>7.2</v>
      </c>
    </row>
    <row r="49" spans="1:13" x14ac:dyDescent="0.25">
      <c r="A49" s="156">
        <v>2003</v>
      </c>
      <c r="B49" s="23" t="s">
        <v>7</v>
      </c>
      <c r="C49" s="192" t="s">
        <v>22</v>
      </c>
      <c r="D49" s="4">
        <v>0.4</v>
      </c>
      <c r="E49" s="4">
        <v>0.11</v>
      </c>
      <c r="F49" s="4">
        <f>E49*0.751</f>
        <v>8.2610000000000003E-2</v>
      </c>
      <c r="G49" s="4">
        <f>E49*0.249</f>
        <v>2.7390000000000001E-2</v>
      </c>
      <c r="H49" s="4">
        <v>0.12</v>
      </c>
      <c r="I49" s="7">
        <v>4.0000000000000001E-3</v>
      </c>
      <c r="J49" s="4">
        <v>1.1000000000000001E-3</v>
      </c>
      <c r="K49" s="6">
        <v>194</v>
      </c>
      <c r="L49" s="4">
        <v>2.1000000000000001E-2</v>
      </c>
      <c r="M49" s="5">
        <v>11.2</v>
      </c>
    </row>
    <row r="50" spans="1:13" x14ac:dyDescent="0.25">
      <c r="A50" s="156"/>
      <c r="B50" s="23" t="s">
        <v>9</v>
      </c>
      <c r="C50" s="192"/>
      <c r="D50" s="4">
        <v>0.77</v>
      </c>
      <c r="E50" s="4">
        <v>0.16</v>
      </c>
      <c r="F50" s="4">
        <f>E50*0.734</f>
        <v>0.11744</v>
      </c>
      <c r="G50" s="4">
        <f>E50*0.266</f>
        <v>4.2560000000000001E-2</v>
      </c>
      <c r="H50" s="4">
        <v>0.09</v>
      </c>
      <c r="I50" s="7">
        <v>1.9E-2</v>
      </c>
      <c r="J50" s="4" t="s">
        <v>5</v>
      </c>
      <c r="K50" s="6">
        <v>183</v>
      </c>
      <c r="L50" s="4">
        <v>1.7000000000000001E-2</v>
      </c>
      <c r="M50" s="5">
        <v>7.5</v>
      </c>
    </row>
    <row r="51" spans="1:13" x14ac:dyDescent="0.25">
      <c r="A51" s="156"/>
      <c r="B51" s="23" t="s">
        <v>146</v>
      </c>
      <c r="C51" s="192" t="s">
        <v>22</v>
      </c>
      <c r="D51" s="4">
        <v>0.5</v>
      </c>
      <c r="E51" s="4">
        <v>0.05</v>
      </c>
      <c r="F51" s="4">
        <f>E51*0.751</f>
        <v>3.755E-2</v>
      </c>
      <c r="G51" s="4">
        <f>E51*0.249</f>
        <v>1.2450000000000001E-2</v>
      </c>
      <c r="H51" s="4">
        <v>0.04</v>
      </c>
      <c r="I51" s="7">
        <v>4.0000000000000001E-3</v>
      </c>
      <c r="J51" s="4">
        <v>1.1000000000000001E-3</v>
      </c>
      <c r="K51" s="6">
        <v>210</v>
      </c>
      <c r="L51" s="4">
        <v>2.3E-2</v>
      </c>
      <c r="M51" s="5">
        <v>10.3</v>
      </c>
    </row>
    <row r="52" spans="1:13" x14ac:dyDescent="0.25">
      <c r="A52" s="156"/>
      <c r="B52" s="23" t="s">
        <v>147</v>
      </c>
      <c r="C52" s="192"/>
      <c r="D52" s="4">
        <v>0.51</v>
      </c>
      <c r="E52" s="4">
        <v>0.15</v>
      </c>
      <c r="F52" s="4">
        <f>E52*0.734</f>
        <v>0.11009999999999999</v>
      </c>
      <c r="G52" s="4">
        <f>E52*0.266</f>
        <v>3.9899999999999998E-2</v>
      </c>
      <c r="H52" s="4">
        <v>0.14000000000000001</v>
      </c>
      <c r="I52" s="7">
        <v>0.02</v>
      </c>
      <c r="J52" s="4" t="s">
        <v>5</v>
      </c>
      <c r="K52" s="6">
        <v>200</v>
      </c>
      <c r="L52" s="4">
        <v>1.7000000000000001E-2</v>
      </c>
      <c r="M52" s="5">
        <v>6.9</v>
      </c>
    </row>
    <row r="53" spans="1:13" x14ac:dyDescent="0.25">
      <c r="A53" s="156">
        <v>2004</v>
      </c>
      <c r="B53" s="22" t="s">
        <v>7</v>
      </c>
      <c r="C53" s="193" t="s">
        <v>22</v>
      </c>
      <c r="D53" s="19">
        <v>0.35</v>
      </c>
      <c r="E53" s="19">
        <v>0.11</v>
      </c>
      <c r="F53" s="19">
        <f>E53*0.751</f>
        <v>8.2610000000000003E-2</v>
      </c>
      <c r="G53" s="19">
        <f>E53*0.249</f>
        <v>2.7390000000000001E-2</v>
      </c>
      <c r="H53" s="19">
        <v>0.09</v>
      </c>
      <c r="I53" s="21">
        <v>4.0000000000000001E-3</v>
      </c>
      <c r="J53" s="19">
        <v>1.1000000000000001E-3</v>
      </c>
      <c r="K53" s="20">
        <v>190</v>
      </c>
      <c r="L53" s="19">
        <v>2.1000000000000001E-2</v>
      </c>
      <c r="M53" s="18">
        <v>11.4</v>
      </c>
    </row>
    <row r="54" spans="1:13" x14ac:dyDescent="0.25">
      <c r="A54" s="156"/>
      <c r="B54" s="22" t="s">
        <v>9</v>
      </c>
      <c r="C54" s="193"/>
      <c r="D54" s="19">
        <v>0.82</v>
      </c>
      <c r="E54" s="19">
        <v>0.17</v>
      </c>
      <c r="F54" s="19">
        <f>E54*0.734</f>
        <v>0.12478</v>
      </c>
      <c r="G54" s="19">
        <f>E54*0.266</f>
        <v>4.5220000000000003E-2</v>
      </c>
      <c r="H54" s="19">
        <v>0.08</v>
      </c>
      <c r="I54" s="21">
        <v>1.6E-2</v>
      </c>
      <c r="J54" s="19" t="s">
        <v>5</v>
      </c>
      <c r="K54" s="20">
        <v>160</v>
      </c>
      <c r="L54" s="19">
        <v>1.7000000000000001E-2</v>
      </c>
      <c r="M54" s="18">
        <v>8.6</v>
      </c>
    </row>
    <row r="55" spans="1:13" x14ac:dyDescent="0.25">
      <c r="A55" s="156"/>
      <c r="B55" s="22" t="s">
        <v>146</v>
      </c>
      <c r="C55" s="193" t="s">
        <v>22</v>
      </c>
      <c r="D55" s="19">
        <v>0.39</v>
      </c>
      <c r="E55" s="19">
        <v>0.08</v>
      </c>
      <c r="F55" s="19">
        <f>E55*0.751</f>
        <v>6.0080000000000001E-2</v>
      </c>
      <c r="G55" s="19">
        <f>E55*0.249</f>
        <v>1.992E-2</v>
      </c>
      <c r="H55" s="19">
        <v>0.05</v>
      </c>
      <c r="I55" s="21">
        <v>3.0000000000000001E-3</v>
      </c>
      <c r="J55" s="19">
        <v>1.1000000000000001E-3</v>
      </c>
      <c r="K55" s="20">
        <v>201</v>
      </c>
      <c r="L55" s="19">
        <v>2.1999999999999999E-2</v>
      </c>
      <c r="M55" s="18">
        <v>10.8</v>
      </c>
    </row>
    <row r="56" spans="1:13" x14ac:dyDescent="0.25">
      <c r="A56" s="156"/>
      <c r="B56" s="22" t="s">
        <v>147</v>
      </c>
      <c r="C56" s="193"/>
      <c r="D56" s="19">
        <v>0.46</v>
      </c>
      <c r="E56" s="19">
        <v>0.14000000000000001</v>
      </c>
      <c r="F56" s="19">
        <f>E56*0.734</f>
        <v>0.10276</v>
      </c>
      <c r="G56" s="19">
        <f>E56*0.266</f>
        <v>3.7240000000000002E-2</v>
      </c>
      <c r="H56" s="19">
        <v>0.14000000000000001</v>
      </c>
      <c r="I56" s="21">
        <v>1.4E-2</v>
      </c>
      <c r="J56" s="19" t="s">
        <v>5</v>
      </c>
      <c r="K56" s="20">
        <v>190</v>
      </c>
      <c r="L56" s="19">
        <v>1.7000000000000001E-2</v>
      </c>
      <c r="M56" s="18">
        <v>7.3</v>
      </c>
    </row>
    <row r="57" spans="1:13" x14ac:dyDescent="0.25">
      <c r="A57" s="156">
        <v>2005</v>
      </c>
      <c r="B57" s="23" t="s">
        <v>7</v>
      </c>
      <c r="C57" s="192" t="s">
        <v>8</v>
      </c>
      <c r="D57" s="4">
        <v>0.34</v>
      </c>
      <c r="E57" s="4">
        <v>0.1</v>
      </c>
      <c r="F57" s="4">
        <f>E57*0.751</f>
        <v>7.51E-2</v>
      </c>
      <c r="G57" s="4">
        <f>E57*0.249</f>
        <v>2.4900000000000002E-2</v>
      </c>
      <c r="H57" s="4">
        <v>0.09</v>
      </c>
      <c r="I57" s="7">
        <v>4.0000000000000001E-3</v>
      </c>
      <c r="J57" s="4">
        <v>1.1000000000000001E-3</v>
      </c>
      <c r="K57" s="6">
        <v>192</v>
      </c>
      <c r="L57" s="4">
        <v>2.1000000000000001E-2</v>
      </c>
      <c r="M57" s="5">
        <v>11.3</v>
      </c>
    </row>
    <row r="58" spans="1:13" x14ac:dyDescent="0.25">
      <c r="A58" s="156"/>
      <c r="B58" s="23" t="s">
        <v>9</v>
      </c>
      <c r="C58" s="192"/>
      <c r="D58" s="4">
        <v>0.82</v>
      </c>
      <c r="E58" s="4">
        <v>0.17</v>
      </c>
      <c r="F58" s="4">
        <f>E58*0.734</f>
        <v>0.12478</v>
      </c>
      <c r="G58" s="4">
        <f>E58*0.266</f>
        <v>4.5220000000000003E-2</v>
      </c>
      <c r="H58" s="4">
        <v>0.08</v>
      </c>
      <c r="I58" s="7">
        <v>1.6E-2</v>
      </c>
      <c r="J58" s="4" t="s">
        <v>5</v>
      </c>
      <c r="K58" s="6">
        <v>160</v>
      </c>
      <c r="L58" s="4">
        <v>1.7000000000000001E-2</v>
      </c>
      <c r="M58" s="5">
        <v>8.6</v>
      </c>
    </row>
    <row r="59" spans="1:13" x14ac:dyDescent="0.25">
      <c r="A59" s="156"/>
      <c r="B59" s="23" t="s">
        <v>146</v>
      </c>
      <c r="C59" s="192"/>
      <c r="D59" s="4">
        <v>0.45</v>
      </c>
      <c r="E59" s="4">
        <v>0.11</v>
      </c>
      <c r="F59" s="4">
        <f>E59*0.751</f>
        <v>8.2610000000000003E-2</v>
      </c>
      <c r="G59" s="4">
        <f>E59*0.249</f>
        <v>2.7390000000000001E-2</v>
      </c>
      <c r="H59" s="4">
        <v>0.05</v>
      </c>
      <c r="I59" s="7">
        <v>3.0000000000000001E-3</v>
      </c>
      <c r="J59" s="4">
        <v>1.1000000000000001E-3</v>
      </c>
      <c r="K59" s="6">
        <v>188</v>
      </c>
      <c r="L59" s="4">
        <v>2.1000000000000001E-2</v>
      </c>
      <c r="M59" s="5">
        <v>11.5</v>
      </c>
    </row>
    <row r="60" spans="1:13" x14ac:dyDescent="0.25">
      <c r="A60" s="156"/>
      <c r="B60" s="23" t="s">
        <v>147</v>
      </c>
      <c r="C60" s="192"/>
      <c r="D60" s="4">
        <v>0.39</v>
      </c>
      <c r="E60" s="4">
        <v>0.14000000000000001</v>
      </c>
      <c r="F60" s="4">
        <f>E60*0.734</f>
        <v>0.10276</v>
      </c>
      <c r="G60" s="4">
        <f>E60*0.266</f>
        <v>3.7240000000000002E-2</v>
      </c>
      <c r="H60" s="4">
        <v>0.1</v>
      </c>
      <c r="I60" s="7">
        <v>1.4E-2</v>
      </c>
      <c r="J60" s="4" t="s">
        <v>5</v>
      </c>
      <c r="K60" s="6">
        <v>180</v>
      </c>
      <c r="L60" s="4">
        <v>1.7000000000000001E-2</v>
      </c>
      <c r="M60" s="5">
        <v>7.7</v>
      </c>
    </row>
    <row r="61" spans="1:13" x14ac:dyDescent="0.25">
      <c r="A61" s="156">
        <v>2006</v>
      </c>
      <c r="B61" s="80" t="s">
        <v>7</v>
      </c>
      <c r="C61" s="194" t="s">
        <v>8</v>
      </c>
      <c r="D61" s="73">
        <v>0.30199999999999999</v>
      </c>
      <c r="E61" s="73">
        <v>6.8000000000000005E-2</v>
      </c>
      <c r="F61" s="19">
        <v>6.3E-2</v>
      </c>
      <c r="G61" s="19">
        <f>E61-F61</f>
        <v>5.0000000000000044E-3</v>
      </c>
      <c r="H61" s="73">
        <v>6.6000000000000003E-2</v>
      </c>
      <c r="I61" s="114">
        <v>2.3E-3</v>
      </c>
      <c r="J61" s="73">
        <v>1.1000000000000001E-3</v>
      </c>
      <c r="K61" s="82">
        <v>174</v>
      </c>
      <c r="L61" s="73">
        <v>2.1000000000000001E-2</v>
      </c>
      <c r="M61" s="83">
        <v>11.3</v>
      </c>
    </row>
    <row r="62" spans="1:13" x14ac:dyDescent="0.25">
      <c r="A62" s="156"/>
      <c r="B62" s="80" t="s">
        <v>9</v>
      </c>
      <c r="C62" s="194"/>
      <c r="D62" s="73">
        <v>0.67</v>
      </c>
      <c r="E62" s="73">
        <v>0.12</v>
      </c>
      <c r="F62" s="19">
        <v>8.7999999999999995E-2</v>
      </c>
      <c r="G62" s="19">
        <v>3.2000000000000001E-2</v>
      </c>
      <c r="H62" s="73">
        <v>0.05</v>
      </c>
      <c r="I62" s="114">
        <v>1.4E-2</v>
      </c>
      <c r="J62" s="73" t="s">
        <v>5</v>
      </c>
      <c r="K62" s="82">
        <v>200</v>
      </c>
      <c r="L62" s="73">
        <v>1.7000000000000001E-2</v>
      </c>
      <c r="M62" s="83">
        <v>6.9</v>
      </c>
    </row>
    <row r="63" spans="1:13" x14ac:dyDescent="0.25">
      <c r="A63" s="156"/>
      <c r="B63" s="80" t="s">
        <v>146</v>
      </c>
      <c r="C63" s="194"/>
      <c r="D63" s="73">
        <v>0.50900000000000001</v>
      </c>
      <c r="E63" s="73">
        <v>0.114</v>
      </c>
      <c r="F63" s="19">
        <v>7.2999999999999995E-2</v>
      </c>
      <c r="G63" s="19">
        <f>E63-F63</f>
        <v>4.1000000000000009E-2</v>
      </c>
      <c r="H63" s="73">
        <v>4.2999999999999997E-2</v>
      </c>
      <c r="I63" s="114">
        <v>2E-3</v>
      </c>
      <c r="J63" s="73">
        <v>1.1000000000000001E-3</v>
      </c>
      <c r="K63" s="82">
        <v>203</v>
      </c>
      <c r="L63" s="73">
        <v>0.02</v>
      </c>
      <c r="M63" s="83">
        <v>11.7</v>
      </c>
    </row>
    <row r="64" spans="1:13" x14ac:dyDescent="0.25">
      <c r="A64" s="156"/>
      <c r="B64" s="80" t="s">
        <v>147</v>
      </c>
      <c r="C64" s="194"/>
      <c r="D64" s="73">
        <v>0.49199999999999999</v>
      </c>
      <c r="E64" s="73">
        <v>0.126</v>
      </c>
      <c r="F64" s="19">
        <v>8.6999999999999994E-2</v>
      </c>
      <c r="G64" s="19">
        <f>E64-F64</f>
        <v>3.9000000000000007E-2</v>
      </c>
      <c r="H64" s="73">
        <v>6.0999999999999999E-2</v>
      </c>
      <c r="I64" s="114">
        <v>2.12E-2</v>
      </c>
      <c r="J64" s="73" t="s">
        <v>5</v>
      </c>
      <c r="K64" s="82">
        <v>195</v>
      </c>
      <c r="L64" s="73">
        <v>1.7000000000000001E-2</v>
      </c>
      <c r="M64" s="83">
        <v>7.8</v>
      </c>
    </row>
    <row r="65" spans="1:13" x14ac:dyDescent="0.25">
      <c r="A65" s="156" t="s">
        <v>148</v>
      </c>
      <c r="B65" s="23" t="s">
        <v>7</v>
      </c>
      <c r="C65" s="192" t="s">
        <v>8</v>
      </c>
      <c r="D65" s="4">
        <v>0.30199999999999999</v>
      </c>
      <c r="E65" s="4">
        <v>6.8000000000000005E-2</v>
      </c>
      <c r="F65" s="4">
        <v>6.3E-2</v>
      </c>
      <c r="G65" s="4">
        <f t="shared" ref="G65:G70" si="2">E65-F65</f>
        <v>5.0000000000000044E-3</v>
      </c>
      <c r="H65" s="4">
        <v>6.6000000000000003E-2</v>
      </c>
      <c r="I65" s="7">
        <v>2.3E-3</v>
      </c>
      <c r="J65" s="4">
        <v>1.1000000000000001E-3</v>
      </c>
      <c r="K65" s="6">
        <v>174</v>
      </c>
      <c r="L65" s="4">
        <v>2.1000000000000001E-2</v>
      </c>
      <c r="M65" s="5">
        <v>11.3</v>
      </c>
    </row>
    <row r="66" spans="1:13" x14ac:dyDescent="0.25">
      <c r="A66" s="156"/>
      <c r="B66" s="23" t="s">
        <v>146</v>
      </c>
      <c r="C66" s="192"/>
      <c r="D66" s="4">
        <v>0.50900000000000001</v>
      </c>
      <c r="E66" s="4">
        <v>0.114</v>
      </c>
      <c r="F66" s="4">
        <v>7.2999999999999995E-2</v>
      </c>
      <c r="G66" s="4">
        <f t="shared" si="2"/>
        <v>4.1000000000000009E-2</v>
      </c>
      <c r="H66" s="4">
        <v>4.2999999999999997E-2</v>
      </c>
      <c r="I66" s="7">
        <v>2E-3</v>
      </c>
      <c r="J66" s="4">
        <v>1.1000000000000001E-3</v>
      </c>
      <c r="K66" s="6">
        <v>203</v>
      </c>
      <c r="L66" s="4">
        <v>0.02</v>
      </c>
      <c r="M66" s="5">
        <v>11.7</v>
      </c>
    </row>
    <row r="67" spans="1:13" x14ac:dyDescent="0.25">
      <c r="A67" s="156"/>
      <c r="B67" s="23" t="s">
        <v>147</v>
      </c>
      <c r="C67" s="192"/>
      <c r="D67" s="4">
        <v>0.49199999999999999</v>
      </c>
      <c r="E67" s="4">
        <v>0.126</v>
      </c>
      <c r="F67" s="4">
        <v>8.6999999999999994E-2</v>
      </c>
      <c r="G67" s="4">
        <f t="shared" si="2"/>
        <v>3.9000000000000007E-2</v>
      </c>
      <c r="H67" s="4">
        <v>6.0999999999999999E-2</v>
      </c>
      <c r="I67" s="7">
        <v>2.12E-2</v>
      </c>
      <c r="J67" s="4" t="s">
        <v>5</v>
      </c>
      <c r="K67" s="6">
        <v>195</v>
      </c>
      <c r="L67" s="4">
        <v>1.7000000000000001E-2</v>
      </c>
      <c r="M67" s="5">
        <v>7.8</v>
      </c>
    </row>
    <row r="68" spans="1:13" x14ac:dyDescent="0.25">
      <c r="A68" s="156">
        <v>2008</v>
      </c>
      <c r="B68" s="80" t="s">
        <v>7</v>
      </c>
      <c r="C68" s="194" t="s">
        <v>8</v>
      </c>
      <c r="D68" s="73">
        <v>0.36899999999999999</v>
      </c>
      <c r="E68" s="73">
        <v>5.7000000000000002E-2</v>
      </c>
      <c r="F68" s="19">
        <v>5.2999999999999999E-2</v>
      </c>
      <c r="G68" s="19">
        <f t="shared" si="2"/>
        <v>4.0000000000000036E-3</v>
      </c>
      <c r="H68" s="73">
        <v>4.4999999999999998E-2</v>
      </c>
      <c r="I68" s="114">
        <v>2.0999999999999999E-3</v>
      </c>
      <c r="J68" s="73">
        <v>1.1000000000000001E-3</v>
      </c>
      <c r="K68" s="82">
        <v>201</v>
      </c>
      <c r="L68" s="73">
        <v>2.4E-2</v>
      </c>
      <c r="M68" s="83">
        <v>9.6</v>
      </c>
    </row>
    <row r="69" spans="1:13" x14ac:dyDescent="0.25">
      <c r="A69" s="156"/>
      <c r="B69" s="80" t="s">
        <v>146</v>
      </c>
      <c r="C69" s="194"/>
      <c r="D69" s="73">
        <v>0.51900000000000002</v>
      </c>
      <c r="E69" s="73">
        <v>9.5000000000000001E-2</v>
      </c>
      <c r="F69" s="19">
        <v>0.08</v>
      </c>
      <c r="G69" s="19">
        <f t="shared" si="2"/>
        <v>1.4999999999999999E-2</v>
      </c>
      <c r="H69" s="73">
        <v>3.9E-2</v>
      </c>
      <c r="I69" s="114">
        <v>2.3E-3</v>
      </c>
      <c r="J69" s="73">
        <v>1.1000000000000001E-3</v>
      </c>
      <c r="K69" s="82">
        <v>181</v>
      </c>
      <c r="L69" s="73">
        <v>2.1000000000000001E-2</v>
      </c>
      <c r="M69" s="83">
        <v>11.4</v>
      </c>
    </row>
    <row r="70" spans="1:13" x14ac:dyDescent="0.25">
      <c r="A70" s="156"/>
      <c r="B70" s="80" t="s">
        <v>147</v>
      </c>
      <c r="C70" s="194"/>
      <c r="D70" s="73">
        <v>0.55800000000000005</v>
      </c>
      <c r="E70" s="73">
        <v>0.115</v>
      </c>
      <c r="F70" s="19">
        <v>0.08</v>
      </c>
      <c r="G70" s="19">
        <f t="shared" si="2"/>
        <v>3.5000000000000003E-2</v>
      </c>
      <c r="H70" s="73">
        <v>4.9000000000000002E-2</v>
      </c>
      <c r="I70" s="114">
        <v>1.3599999999999999E-2</v>
      </c>
      <c r="J70" s="73" t="s">
        <v>5</v>
      </c>
      <c r="K70" s="82">
        <v>175</v>
      </c>
      <c r="L70" s="73">
        <v>1.7000000000000001E-2</v>
      </c>
      <c r="M70" s="83">
        <v>7.7</v>
      </c>
    </row>
    <row r="71" spans="1:13" x14ac:dyDescent="0.25">
      <c r="A71" s="156">
        <v>2009</v>
      </c>
      <c r="B71" s="23" t="s">
        <v>7</v>
      </c>
      <c r="C71" s="192" t="s">
        <v>6</v>
      </c>
      <c r="D71" s="4">
        <v>0.19900000000000001</v>
      </c>
      <c r="E71" s="4">
        <v>2.8000000000000001E-2</v>
      </c>
      <c r="F71" s="4">
        <v>0.02</v>
      </c>
      <c r="G71" s="4">
        <f>E71-F71</f>
        <v>8.0000000000000002E-3</v>
      </c>
      <c r="H71" s="4">
        <v>2.1000000000000001E-2</v>
      </c>
      <c r="I71" s="7">
        <v>1E-3</v>
      </c>
      <c r="J71" s="4">
        <v>1.1000000000000001E-3</v>
      </c>
      <c r="K71" s="6">
        <v>222</v>
      </c>
      <c r="L71" s="4">
        <v>2.4E-2</v>
      </c>
      <c r="M71" s="5">
        <v>9.9</v>
      </c>
    </row>
    <row r="72" spans="1:13" x14ac:dyDescent="0.25">
      <c r="A72" s="201"/>
      <c r="B72" s="23" t="s">
        <v>146</v>
      </c>
      <c r="C72" s="192"/>
      <c r="D72" s="4">
        <v>0.317</v>
      </c>
      <c r="E72" s="4">
        <v>3.6999999999999998E-2</v>
      </c>
      <c r="F72" s="4">
        <v>3.4000000000000002E-2</v>
      </c>
      <c r="G72" s="4">
        <f>E72-F72</f>
        <v>2.9999999999999957E-3</v>
      </c>
      <c r="H72" s="4">
        <v>2.7E-2</v>
      </c>
      <c r="I72" s="7">
        <v>1.9E-3</v>
      </c>
      <c r="J72" s="4">
        <v>1.1000000000000001E-3</v>
      </c>
      <c r="K72" s="6">
        <v>178</v>
      </c>
      <c r="L72" s="4">
        <v>2.1000000000000001E-2</v>
      </c>
      <c r="M72" s="5">
        <v>11.5</v>
      </c>
    </row>
    <row r="73" spans="1:13" x14ac:dyDescent="0.25">
      <c r="A73" s="201"/>
      <c r="B73" s="23" t="s">
        <v>147</v>
      </c>
      <c r="C73" s="192"/>
      <c r="D73" s="4">
        <v>0.54400000000000004</v>
      </c>
      <c r="E73" s="4">
        <v>7.5999999999999998E-2</v>
      </c>
      <c r="F73" s="4">
        <v>3.6999999999999998E-2</v>
      </c>
      <c r="G73" s="4">
        <f>E73-F73</f>
        <v>3.9E-2</v>
      </c>
      <c r="H73" s="4">
        <v>3.1E-2</v>
      </c>
      <c r="I73" s="7">
        <v>1.14E-2</v>
      </c>
      <c r="J73" s="4" t="s">
        <v>5</v>
      </c>
      <c r="K73" s="6">
        <v>171</v>
      </c>
      <c r="L73" s="4">
        <v>1.7000000000000001E-2</v>
      </c>
      <c r="M73" s="5">
        <v>7.8</v>
      </c>
    </row>
    <row r="74" spans="1:13" x14ac:dyDescent="0.25">
      <c r="A74" s="156">
        <v>2010</v>
      </c>
      <c r="B74" s="80" t="s">
        <v>7</v>
      </c>
      <c r="C74" s="194" t="s">
        <v>6</v>
      </c>
      <c r="D74" s="73">
        <v>0.20399999999999999</v>
      </c>
      <c r="E74" s="73">
        <v>3.2000000000000001E-2</v>
      </c>
      <c r="F74" s="73">
        <v>2.3E-2</v>
      </c>
      <c r="G74" s="73">
        <f t="shared" ref="G74:G82" si="3">E74-F74</f>
        <v>9.0000000000000011E-3</v>
      </c>
      <c r="H74" s="73">
        <v>2.8000000000000001E-2</v>
      </c>
      <c r="I74" s="114">
        <v>1.5E-3</v>
      </c>
      <c r="J74" s="73">
        <v>1.1000000000000001E-3</v>
      </c>
      <c r="K74" s="82">
        <v>207</v>
      </c>
      <c r="L74" s="73">
        <v>2.3E-2</v>
      </c>
      <c r="M74" s="83">
        <v>10.8</v>
      </c>
    </row>
    <row r="75" spans="1:13" x14ac:dyDescent="0.25">
      <c r="A75" s="156"/>
      <c r="B75" s="80" t="s">
        <v>146</v>
      </c>
      <c r="C75" s="194"/>
      <c r="D75" s="73">
        <v>0.27900000000000003</v>
      </c>
      <c r="E75" s="73">
        <v>4.2000000000000003E-2</v>
      </c>
      <c r="F75" s="73">
        <v>3.1E-2</v>
      </c>
      <c r="G75" s="73">
        <f t="shared" si="3"/>
        <v>1.1000000000000003E-2</v>
      </c>
      <c r="H75" s="73">
        <v>0.03</v>
      </c>
      <c r="I75" s="114">
        <v>1.5E-3</v>
      </c>
      <c r="J75" s="73">
        <v>1.1000000000000001E-3</v>
      </c>
      <c r="K75" s="82">
        <v>177</v>
      </c>
      <c r="L75" s="73">
        <v>1.9E-2</v>
      </c>
      <c r="M75" s="83">
        <v>11.9</v>
      </c>
    </row>
    <row r="76" spans="1:13" x14ac:dyDescent="0.25">
      <c r="A76" s="156"/>
      <c r="B76" s="80" t="s">
        <v>147</v>
      </c>
      <c r="C76" s="194"/>
      <c r="D76" s="73">
        <v>0.50800000000000001</v>
      </c>
      <c r="E76" s="73">
        <v>9.2999999999999999E-2</v>
      </c>
      <c r="F76" s="73">
        <v>0.04</v>
      </c>
      <c r="G76" s="73">
        <f t="shared" si="3"/>
        <v>5.2999999999999999E-2</v>
      </c>
      <c r="H76" s="73">
        <v>3.7999999999999999E-2</v>
      </c>
      <c r="I76" s="114">
        <v>9.2999999999999992E-3</v>
      </c>
      <c r="J76" s="73" t="s">
        <v>5</v>
      </c>
      <c r="K76" s="82">
        <v>171</v>
      </c>
      <c r="L76" s="73">
        <v>1.7000000000000001E-2</v>
      </c>
      <c r="M76" s="83">
        <v>8.1999999999999993</v>
      </c>
    </row>
    <row r="77" spans="1:13" x14ac:dyDescent="0.25">
      <c r="A77" s="156">
        <v>2011</v>
      </c>
      <c r="B77" s="23" t="s">
        <v>7</v>
      </c>
      <c r="C77" s="192" t="s">
        <v>6</v>
      </c>
      <c r="D77" s="4">
        <v>0.27500000000000002</v>
      </c>
      <c r="E77" s="4">
        <v>3.5999999999999997E-2</v>
      </c>
      <c r="F77" s="4">
        <v>2.8000000000000001E-2</v>
      </c>
      <c r="G77" s="4">
        <f t="shared" si="3"/>
        <v>7.9999999999999967E-3</v>
      </c>
      <c r="H77" s="4">
        <v>2.5000000000000001E-2</v>
      </c>
      <c r="I77" s="7">
        <v>2.8E-3</v>
      </c>
      <c r="J77" s="4">
        <v>1.1000000000000001E-3</v>
      </c>
      <c r="K77" s="6">
        <v>198</v>
      </c>
      <c r="L77" s="4">
        <v>2.1000000000000001E-2</v>
      </c>
      <c r="M77" s="5">
        <v>11.1</v>
      </c>
    </row>
    <row r="78" spans="1:13" x14ac:dyDescent="0.25">
      <c r="A78" s="201"/>
      <c r="B78" s="23" t="s">
        <v>146</v>
      </c>
      <c r="C78" s="192"/>
      <c r="D78" s="4">
        <v>0.28199999999999997</v>
      </c>
      <c r="E78" s="4">
        <v>4.1000000000000002E-2</v>
      </c>
      <c r="F78" s="4">
        <v>3.2000000000000001E-2</v>
      </c>
      <c r="G78" s="4">
        <f t="shared" si="3"/>
        <v>9.0000000000000011E-3</v>
      </c>
      <c r="H78" s="4">
        <v>2.9000000000000001E-2</v>
      </c>
      <c r="I78" s="7">
        <v>1.5E-3</v>
      </c>
      <c r="J78" s="4">
        <v>1.1000000000000001E-3</v>
      </c>
      <c r="K78" s="6">
        <v>178</v>
      </c>
      <c r="L78" s="4">
        <v>1.9E-2</v>
      </c>
      <c r="M78" s="5">
        <v>12.2</v>
      </c>
    </row>
    <row r="79" spans="1:13" x14ac:dyDescent="0.25">
      <c r="A79" s="201"/>
      <c r="B79" s="23" t="s">
        <v>147</v>
      </c>
      <c r="C79" s="192"/>
      <c r="D79" s="4">
        <v>0.48799999999999999</v>
      </c>
      <c r="E79" s="4">
        <v>9.0999999999999998E-2</v>
      </c>
      <c r="F79" s="4">
        <v>4.3999999999999997E-2</v>
      </c>
      <c r="G79" s="4">
        <f t="shared" si="3"/>
        <v>4.7E-2</v>
      </c>
      <c r="H79" s="4">
        <v>3.1E-2</v>
      </c>
      <c r="I79" s="7">
        <v>8.5000000000000006E-3</v>
      </c>
      <c r="J79" s="4" t="s">
        <v>5</v>
      </c>
      <c r="K79" s="6">
        <v>170</v>
      </c>
      <c r="L79" s="4">
        <v>1.7000000000000001E-2</v>
      </c>
      <c r="M79" s="5">
        <v>8.6</v>
      </c>
    </row>
    <row r="80" spans="1:13" x14ac:dyDescent="0.25">
      <c r="A80" s="156">
        <v>2012</v>
      </c>
      <c r="B80" s="80" t="s">
        <v>7</v>
      </c>
      <c r="C80" s="194" t="s">
        <v>6</v>
      </c>
      <c r="D80" s="73">
        <v>0.27300000000000002</v>
      </c>
      <c r="E80" s="73">
        <v>2.9000000000000001E-2</v>
      </c>
      <c r="F80" s="73">
        <v>2.3E-2</v>
      </c>
      <c r="G80" s="73">
        <f t="shared" si="3"/>
        <v>6.0000000000000019E-3</v>
      </c>
      <c r="H80" s="73">
        <v>2.4E-2</v>
      </c>
      <c r="I80" s="114">
        <v>2.0999999999999999E-3</v>
      </c>
      <c r="J80" s="73">
        <v>1.1000000000000001E-3</v>
      </c>
      <c r="K80" s="82">
        <v>199</v>
      </c>
      <c r="L80" s="73">
        <v>2.1000000000000001E-2</v>
      </c>
      <c r="M80" s="83">
        <v>11.1</v>
      </c>
    </row>
    <row r="81" spans="1:13" x14ac:dyDescent="0.25">
      <c r="A81" s="201"/>
      <c r="B81" s="80" t="s">
        <v>146</v>
      </c>
      <c r="C81" s="194"/>
      <c r="D81" s="73">
        <v>0.26700000000000002</v>
      </c>
      <c r="E81" s="73">
        <v>3.5999999999999997E-2</v>
      </c>
      <c r="F81" s="73">
        <v>2.5999999999999999E-2</v>
      </c>
      <c r="G81" s="73">
        <f t="shared" si="3"/>
        <v>9.9999999999999985E-3</v>
      </c>
      <c r="H81" s="73">
        <v>2.7E-2</v>
      </c>
      <c r="I81" s="114">
        <v>1.4E-3</v>
      </c>
      <c r="J81" s="73">
        <v>1.1000000000000001E-3</v>
      </c>
      <c r="K81" s="82">
        <v>180</v>
      </c>
      <c r="L81" s="73">
        <v>1.9E-2</v>
      </c>
      <c r="M81" s="83">
        <v>12.1</v>
      </c>
    </row>
    <row r="82" spans="1:13" x14ac:dyDescent="0.25">
      <c r="A82" s="201"/>
      <c r="B82" s="80" t="s">
        <v>147</v>
      </c>
      <c r="C82" s="194"/>
      <c r="D82" s="73">
        <v>0.47399999999999998</v>
      </c>
      <c r="E82" s="73">
        <v>0.09</v>
      </c>
      <c r="F82" s="73">
        <v>5.2999999999999999E-2</v>
      </c>
      <c r="G82" s="73">
        <f t="shared" si="3"/>
        <v>3.6999999999999998E-2</v>
      </c>
      <c r="H82" s="73">
        <v>2.9000000000000001E-2</v>
      </c>
      <c r="I82" s="114">
        <v>8.2000000000000007E-3</v>
      </c>
      <c r="J82" s="73" t="s">
        <v>5</v>
      </c>
      <c r="K82" s="82">
        <v>173</v>
      </c>
      <c r="L82" s="73">
        <v>1.7000000000000001E-2</v>
      </c>
      <c r="M82" s="83">
        <v>8.5</v>
      </c>
    </row>
    <row r="83" spans="1:13" x14ac:dyDescent="0.25">
      <c r="A83" s="156">
        <v>2013</v>
      </c>
      <c r="B83" s="23" t="s">
        <v>7</v>
      </c>
      <c r="C83" s="192" t="s">
        <v>6</v>
      </c>
      <c r="D83" s="4">
        <v>0.23699999999999999</v>
      </c>
      <c r="E83" s="4">
        <v>2.5000000000000001E-2</v>
      </c>
      <c r="F83" s="4">
        <v>1.9E-2</v>
      </c>
      <c r="G83" s="4">
        <f>E83-F83</f>
        <v>6.0000000000000019E-3</v>
      </c>
      <c r="H83" s="4">
        <v>1.6E-2</v>
      </c>
      <c r="I83" s="7">
        <v>1.6000000000000001E-3</v>
      </c>
      <c r="J83" s="4">
        <v>1.1000000000000001E-3</v>
      </c>
      <c r="K83" s="6">
        <v>220</v>
      </c>
      <c r="L83" s="4">
        <v>2.1999999999999999E-2</v>
      </c>
      <c r="M83" s="5">
        <v>10.199999999999999</v>
      </c>
    </row>
    <row r="84" spans="1:13" x14ac:dyDescent="0.25">
      <c r="A84" s="156"/>
      <c r="B84" s="23" t="s">
        <v>146</v>
      </c>
      <c r="C84" s="192"/>
      <c r="D84" s="4">
        <v>0.22700000000000001</v>
      </c>
      <c r="E84" s="4">
        <v>0.03</v>
      </c>
      <c r="F84" s="4">
        <v>2.4E-2</v>
      </c>
      <c r="G84" s="4">
        <f t="shared" ref="G84:G85" si="4">E84-F84</f>
        <v>5.9999999999999984E-3</v>
      </c>
      <c r="H84" s="4">
        <v>2.5660417674140904E-2</v>
      </c>
      <c r="I84" s="7">
        <v>1.2999999999999999E-3</v>
      </c>
      <c r="J84" s="4">
        <v>1.1000000000000001E-3</v>
      </c>
      <c r="K84" s="6">
        <v>176.46906628066938</v>
      </c>
      <c r="L84" s="4">
        <v>1.9E-2</v>
      </c>
      <c r="M84" s="5">
        <v>12.5</v>
      </c>
    </row>
    <row r="85" spans="1:13" x14ac:dyDescent="0.25">
      <c r="A85" s="156"/>
      <c r="B85" s="23" t="s">
        <v>147</v>
      </c>
      <c r="C85" s="192"/>
      <c r="D85" s="4">
        <v>0.42399999999999999</v>
      </c>
      <c r="E85" s="4">
        <v>8.3000000000000004E-2</v>
      </c>
      <c r="F85" s="4">
        <v>5.0999999999999997E-2</v>
      </c>
      <c r="G85" s="4">
        <f t="shared" si="4"/>
        <v>3.2000000000000008E-2</v>
      </c>
      <c r="H85" s="4">
        <v>2.2830397522226341E-2</v>
      </c>
      <c r="I85" s="7">
        <v>8.3000000000000001E-3</v>
      </c>
      <c r="J85" s="4" t="s">
        <v>5</v>
      </c>
      <c r="K85" s="6">
        <v>169</v>
      </c>
      <c r="L85" s="4">
        <v>1.7000000000000001E-2</v>
      </c>
      <c r="M85" s="5">
        <v>8.5973492772696787</v>
      </c>
    </row>
    <row r="86" spans="1:13" x14ac:dyDescent="0.25">
      <c r="A86" s="156">
        <v>2014</v>
      </c>
      <c r="B86" s="80" t="s">
        <v>7</v>
      </c>
      <c r="C86" s="194" t="s">
        <v>149</v>
      </c>
      <c r="D86" s="73">
        <v>0.21556027395258084</v>
      </c>
      <c r="E86" s="73">
        <v>2.1338997198057649E-2</v>
      </c>
      <c r="F86" s="73">
        <v>1.5667924365587053E-2</v>
      </c>
      <c r="G86" s="73">
        <v>5.6710728324705952E-3</v>
      </c>
      <c r="H86" s="73">
        <v>1.4584868771560344E-2</v>
      </c>
      <c r="I86" s="114">
        <v>1.3297109364093847E-3</v>
      </c>
      <c r="J86" s="73">
        <v>1E-3</v>
      </c>
      <c r="K86" s="82">
        <v>204.6157621705128</v>
      </c>
      <c r="L86" s="73">
        <v>2.1000000000000001E-2</v>
      </c>
      <c r="M86" s="83">
        <v>11.106163808960277</v>
      </c>
    </row>
    <row r="87" spans="1:13" x14ac:dyDescent="0.25">
      <c r="A87" s="201"/>
      <c r="B87" s="80" t="s">
        <v>146</v>
      </c>
      <c r="C87" s="194"/>
      <c r="D87" s="73">
        <v>0.22943831262334696</v>
      </c>
      <c r="E87" s="73">
        <v>2.4487290435901161E-2</v>
      </c>
      <c r="F87" s="73">
        <v>2.0693749294640844E-2</v>
      </c>
      <c r="G87" s="73">
        <v>3.7935411412603169E-3</v>
      </c>
      <c r="H87" s="73">
        <v>1.9508678485143368E-2</v>
      </c>
      <c r="I87" s="114">
        <v>1.6103658315016697E-3</v>
      </c>
      <c r="J87" s="73">
        <v>1E-3</v>
      </c>
      <c r="K87" s="82">
        <v>172.76498726945334</v>
      </c>
      <c r="L87" s="73">
        <v>1.9E-2</v>
      </c>
      <c r="M87" s="83">
        <v>12.646745198985714</v>
      </c>
    </row>
    <row r="88" spans="1:13" x14ac:dyDescent="0.25">
      <c r="A88" s="201"/>
      <c r="B88" s="80" t="s">
        <v>147</v>
      </c>
      <c r="C88" s="194"/>
      <c r="D88" s="73">
        <v>0.38161864555075542</v>
      </c>
      <c r="E88" s="73">
        <v>7.2711899708716082E-2</v>
      </c>
      <c r="F88" s="73">
        <v>5.2504313650832475E-2</v>
      </c>
      <c r="G88" s="73">
        <v>2.0207586057883607E-2</v>
      </c>
      <c r="H88" s="73">
        <v>1.8012297602381142E-2</v>
      </c>
      <c r="I88" s="114">
        <v>7.5658142068803927E-3</v>
      </c>
      <c r="J88" s="73" t="s">
        <v>5</v>
      </c>
      <c r="K88" s="82">
        <v>165.49459943616051</v>
      </c>
      <c r="L88" s="73">
        <v>1.7000000000000001E-2</v>
      </c>
      <c r="M88" s="83">
        <v>9.1683008014037597</v>
      </c>
    </row>
    <row r="89" spans="1:13" x14ac:dyDescent="0.25">
      <c r="A89" s="156">
        <v>2015</v>
      </c>
      <c r="B89" s="23" t="s">
        <v>118</v>
      </c>
      <c r="C89" s="199" t="s">
        <v>150</v>
      </c>
      <c r="D89" s="4">
        <v>0.17100000000000001</v>
      </c>
      <c r="E89" s="4">
        <v>1.7000000000000001E-2</v>
      </c>
      <c r="F89" s="4">
        <v>1.2E-2</v>
      </c>
      <c r="G89" s="4">
        <f>E89-F89</f>
        <v>5.000000000000001E-3</v>
      </c>
      <c r="H89" s="4">
        <v>2.1999999999999999E-2</v>
      </c>
      <c r="I89" s="7">
        <v>1.5E-3</v>
      </c>
      <c r="J89" s="4">
        <v>1E-3</v>
      </c>
      <c r="K89" s="6">
        <v>187</v>
      </c>
      <c r="L89" s="4">
        <v>2.0184615384615388E-2</v>
      </c>
      <c r="M89" s="5">
        <v>11.7</v>
      </c>
    </row>
    <row r="90" spans="1:13" x14ac:dyDescent="0.25">
      <c r="A90" s="156"/>
      <c r="B90" s="23" t="s">
        <v>151</v>
      </c>
      <c r="C90" s="200"/>
      <c r="D90" s="4">
        <v>0.221</v>
      </c>
      <c r="E90" s="4">
        <v>2.1000000000000001E-2</v>
      </c>
      <c r="F90" s="4">
        <v>1.7000000000000001E-2</v>
      </c>
      <c r="G90" s="4">
        <f t="shared" ref="G90" si="5">E90-F90</f>
        <v>4.0000000000000001E-3</v>
      </c>
      <c r="H90" s="4">
        <v>1.4999999999999999E-2</v>
      </c>
      <c r="I90" s="7">
        <v>1.2999999999999999E-3</v>
      </c>
      <c r="J90" s="4">
        <v>1E-3</v>
      </c>
      <c r="K90" s="6">
        <v>167</v>
      </c>
      <c r="L90" s="4">
        <v>1.7890909090909093E-2</v>
      </c>
      <c r="M90" s="5">
        <v>13.2</v>
      </c>
    </row>
    <row r="91" spans="1:13" x14ac:dyDescent="0.25">
      <c r="A91" s="156"/>
      <c r="B91" s="23" t="s">
        <v>147</v>
      </c>
      <c r="C91" s="200"/>
      <c r="D91" s="4">
        <v>0.35699999999999998</v>
      </c>
      <c r="E91" s="4">
        <v>0.08</v>
      </c>
      <c r="F91" s="4">
        <v>5.5E-2</v>
      </c>
      <c r="G91" s="4">
        <f>E91-F91</f>
        <v>2.5000000000000001E-2</v>
      </c>
      <c r="H91" s="4">
        <v>1.6E-2</v>
      </c>
      <c r="I91" s="7">
        <v>7.6E-3</v>
      </c>
      <c r="J91" s="4" t="s">
        <v>5</v>
      </c>
      <c r="K91" s="6">
        <v>157</v>
      </c>
      <c r="L91" s="4">
        <v>1.7000000000000001E-2</v>
      </c>
      <c r="M91" s="5">
        <v>9.3000000000000007</v>
      </c>
    </row>
    <row r="93" spans="1:13" s="1" customFormat="1" ht="12.75" x14ac:dyDescent="0.2">
      <c r="A93" s="1" t="s">
        <v>4</v>
      </c>
      <c r="D93" s="2"/>
    </row>
    <row r="94" spans="1:13" s="1" customFormat="1" ht="12.75" x14ac:dyDescent="0.2">
      <c r="A94" s="3" t="s">
        <v>152</v>
      </c>
      <c r="D94" s="2"/>
    </row>
    <row r="95" spans="1:13" s="1" customFormat="1" ht="12.75" x14ac:dyDescent="0.2">
      <c r="A95" s="3" t="s">
        <v>3</v>
      </c>
      <c r="D95" s="2"/>
    </row>
    <row r="96" spans="1:13" s="1" customFormat="1" ht="12.75" x14ac:dyDescent="0.2">
      <c r="A96" s="3" t="s">
        <v>2</v>
      </c>
      <c r="D96" s="2"/>
    </row>
    <row r="97" spans="1:4" s="1" customFormat="1" ht="12.75" x14ac:dyDescent="0.2">
      <c r="D97" s="2"/>
    </row>
    <row r="98" spans="1:4" s="1" customFormat="1" ht="12.75" x14ac:dyDescent="0.2">
      <c r="A98" s="3" t="s">
        <v>1</v>
      </c>
      <c r="D98" s="2"/>
    </row>
    <row r="99" spans="1:4" s="1" customFormat="1" ht="12.75" x14ac:dyDescent="0.2">
      <c r="A99" s="3" t="s">
        <v>0</v>
      </c>
      <c r="D99" s="2"/>
    </row>
    <row r="100" spans="1:4" s="1" customFormat="1" ht="12.75" x14ac:dyDescent="0.2">
      <c r="A100" s="3" t="s">
        <v>153</v>
      </c>
      <c r="D100" s="2"/>
    </row>
    <row r="101" spans="1:4" s="1" customFormat="1" ht="12.75" x14ac:dyDescent="0.2">
      <c r="A101" s="3" t="s">
        <v>154</v>
      </c>
      <c r="D101" s="2"/>
    </row>
    <row r="102" spans="1:4" s="1" customFormat="1" ht="12.75" x14ac:dyDescent="0.2">
      <c r="A102" s="3" t="s">
        <v>155</v>
      </c>
      <c r="D102" s="2"/>
    </row>
  </sheetData>
  <mergeCells count="82">
    <mergeCell ref="A7:A8"/>
    <mergeCell ref="C7:C8"/>
    <mergeCell ref="A1:M4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L5:L6"/>
    <mergeCell ref="M5:M6"/>
    <mergeCell ref="A9:A10"/>
    <mergeCell ref="C9:C10"/>
    <mergeCell ref="A11:A12"/>
    <mergeCell ref="C11:C12"/>
    <mergeCell ref="A13:A14"/>
    <mergeCell ref="C13:C14"/>
    <mergeCell ref="A15:A16"/>
    <mergeCell ref="C15:C16"/>
    <mergeCell ref="A17:A18"/>
    <mergeCell ref="C17:C18"/>
    <mergeCell ref="A19:A20"/>
    <mergeCell ref="C19:C20"/>
    <mergeCell ref="A21:A22"/>
    <mergeCell ref="C21:C22"/>
    <mergeCell ref="A23:A24"/>
    <mergeCell ref="C23:C24"/>
    <mergeCell ref="A25:A26"/>
    <mergeCell ref="C25:C26"/>
    <mergeCell ref="A27:A28"/>
    <mergeCell ref="C27:C28"/>
    <mergeCell ref="A29:A30"/>
    <mergeCell ref="C29:C30"/>
    <mergeCell ref="A31:A32"/>
    <mergeCell ref="C31:C32"/>
    <mergeCell ref="A33:A34"/>
    <mergeCell ref="C33:C34"/>
    <mergeCell ref="A35:A36"/>
    <mergeCell ref="C35:C36"/>
    <mergeCell ref="A37:A38"/>
    <mergeCell ref="C37:C38"/>
    <mergeCell ref="A39:A40"/>
    <mergeCell ref="C39:C40"/>
    <mergeCell ref="A41:A42"/>
    <mergeCell ref="C41:C42"/>
    <mergeCell ref="A43:A44"/>
    <mergeCell ref="C43:C44"/>
    <mergeCell ref="A45:A46"/>
    <mergeCell ref="C45:C46"/>
    <mergeCell ref="A47:A48"/>
    <mergeCell ref="C47:C48"/>
    <mergeCell ref="A49:A52"/>
    <mergeCell ref="C49:C50"/>
    <mergeCell ref="C51:C52"/>
    <mergeCell ref="A53:A56"/>
    <mergeCell ref="C53:C54"/>
    <mergeCell ref="C55:C56"/>
    <mergeCell ref="A57:A60"/>
    <mergeCell ref="C57:C60"/>
    <mergeCell ref="A61:A64"/>
    <mergeCell ref="C61:C64"/>
    <mergeCell ref="A65:A67"/>
    <mergeCell ref="C65:C67"/>
    <mergeCell ref="A68:A70"/>
    <mergeCell ref="C68:C70"/>
    <mergeCell ref="A71:A73"/>
    <mergeCell ref="C71:C73"/>
    <mergeCell ref="A74:A76"/>
    <mergeCell ref="C74:C76"/>
    <mergeCell ref="A77:A79"/>
    <mergeCell ref="C77:C79"/>
    <mergeCell ref="A89:A91"/>
    <mergeCell ref="C89:C91"/>
    <mergeCell ref="A80:A82"/>
    <mergeCell ref="C80:C82"/>
    <mergeCell ref="A83:A85"/>
    <mergeCell ref="C83:C85"/>
    <mergeCell ref="A86:A88"/>
    <mergeCell ref="C86:C88"/>
  </mergeCell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abSelected="1" workbookViewId="0">
      <selection activeCell="L27" sqref="L27"/>
    </sheetView>
  </sheetViews>
  <sheetFormatPr defaultRowHeight="15" x14ac:dyDescent="0.25"/>
  <cols>
    <col min="2" max="2" width="14.42578125" bestFit="1" customWidth="1"/>
    <col min="3" max="3" width="8.42578125" customWidth="1"/>
    <col min="4" max="6" width="8.28515625" customWidth="1"/>
    <col min="7" max="7" width="9.28515625" customWidth="1"/>
    <col min="8" max="11" width="8.28515625" customWidth="1"/>
    <col min="12" max="12" width="8.7109375" customWidth="1"/>
    <col min="13" max="13" width="10.28515625" customWidth="1"/>
  </cols>
  <sheetData>
    <row r="1" spans="1:13" x14ac:dyDescent="0.25">
      <c r="A1" s="214" t="s">
        <v>33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3" x14ac:dyDescent="0.25">
      <c r="A3" s="150" t="s">
        <v>21</v>
      </c>
      <c r="B3" s="150" t="s">
        <v>20</v>
      </c>
      <c r="C3" s="151" t="s">
        <v>19</v>
      </c>
      <c r="D3" s="151" t="s">
        <v>18</v>
      </c>
      <c r="E3" s="150" t="s">
        <v>17</v>
      </c>
      <c r="F3" s="150"/>
      <c r="G3" s="150"/>
      <c r="H3" s="151" t="s">
        <v>16</v>
      </c>
      <c r="I3" s="151" t="s">
        <v>15</v>
      </c>
      <c r="J3" s="151" t="s">
        <v>13</v>
      </c>
      <c r="K3" s="151" t="s">
        <v>54</v>
      </c>
      <c r="L3" s="233" t="s">
        <v>156</v>
      </c>
      <c r="M3" s="151" t="s">
        <v>157</v>
      </c>
    </row>
    <row r="4" spans="1:13" ht="25.5" x14ac:dyDescent="0.25">
      <c r="A4" s="150"/>
      <c r="B4" s="150"/>
      <c r="C4" s="151"/>
      <c r="D4" s="151"/>
      <c r="E4" s="26" t="s">
        <v>12</v>
      </c>
      <c r="F4" s="26" t="s">
        <v>11</v>
      </c>
      <c r="G4" s="26" t="s">
        <v>158</v>
      </c>
      <c r="H4" s="151"/>
      <c r="I4" s="151"/>
      <c r="J4" s="151"/>
      <c r="K4" s="151"/>
      <c r="L4" s="233"/>
      <c r="M4" s="151"/>
    </row>
    <row r="5" spans="1:13" x14ac:dyDescent="0.25">
      <c r="A5" s="206" t="s">
        <v>159</v>
      </c>
      <c r="B5" s="25" t="s">
        <v>7</v>
      </c>
      <c r="C5" s="231" t="s">
        <v>145</v>
      </c>
      <c r="D5" s="25">
        <v>33</v>
      </c>
      <c r="E5" s="25">
        <v>3</v>
      </c>
      <c r="F5" s="25">
        <v>2.5499999999999998</v>
      </c>
      <c r="G5" s="25">
        <v>0.45000000000000018</v>
      </c>
      <c r="H5" s="25">
        <v>1.4</v>
      </c>
      <c r="I5" s="7">
        <v>0.05</v>
      </c>
      <c r="J5" s="7">
        <v>2.3999999999999998E-3</v>
      </c>
      <c r="K5" s="6">
        <v>221.03599149110329</v>
      </c>
      <c r="L5" s="4">
        <v>5.0000000000000001E-3</v>
      </c>
      <c r="M5" s="5">
        <v>7.7</v>
      </c>
    </row>
    <row r="6" spans="1:13" x14ac:dyDescent="0.25">
      <c r="A6" s="207"/>
      <c r="B6" s="23" t="s">
        <v>9</v>
      </c>
      <c r="C6" s="232"/>
      <c r="D6" s="25">
        <v>18</v>
      </c>
      <c r="E6" s="25">
        <v>1.6</v>
      </c>
      <c r="F6" s="25">
        <v>1.36</v>
      </c>
      <c r="G6" s="25">
        <v>0.24</v>
      </c>
      <c r="H6" s="25">
        <v>0.83</v>
      </c>
      <c r="I6" s="7">
        <v>0.16</v>
      </c>
      <c r="J6" s="7" t="s">
        <v>5</v>
      </c>
      <c r="K6" s="6">
        <v>168.16516600519202</v>
      </c>
      <c r="L6" s="4">
        <v>7.0000000000000001E-3</v>
      </c>
      <c r="M6" s="5">
        <v>7.1</v>
      </c>
    </row>
    <row r="7" spans="1:13" x14ac:dyDescent="0.25">
      <c r="A7" s="206">
        <v>1984</v>
      </c>
      <c r="B7" s="24" t="s">
        <v>7</v>
      </c>
      <c r="C7" s="220" t="s">
        <v>145</v>
      </c>
      <c r="D7" s="24">
        <v>33</v>
      </c>
      <c r="E7" s="24">
        <v>3</v>
      </c>
      <c r="F7" s="24">
        <v>2.5499999999999998</v>
      </c>
      <c r="G7" s="24">
        <v>0.45000000000000018</v>
      </c>
      <c r="H7" s="24">
        <v>1.4</v>
      </c>
      <c r="I7" s="21">
        <v>0.05</v>
      </c>
      <c r="J7" s="21">
        <v>2.3999999999999998E-3</v>
      </c>
      <c r="K7" s="20">
        <v>221.03599149110329</v>
      </c>
      <c r="L7" s="19">
        <v>5.0000000000000001E-3</v>
      </c>
      <c r="M7" s="18">
        <v>7.7</v>
      </c>
    </row>
    <row r="8" spans="1:13" x14ac:dyDescent="0.25">
      <c r="A8" s="207"/>
      <c r="B8" s="22" t="s">
        <v>9</v>
      </c>
      <c r="C8" s="230"/>
      <c r="D8" s="24">
        <v>16.899999999999999</v>
      </c>
      <c r="E8" s="24">
        <v>1.6</v>
      </c>
      <c r="F8" s="24">
        <v>1.36</v>
      </c>
      <c r="G8" s="24">
        <v>0.24</v>
      </c>
      <c r="H8" s="24">
        <v>0.83</v>
      </c>
      <c r="I8" s="21">
        <v>0.18</v>
      </c>
      <c r="J8" s="21" t="s">
        <v>5</v>
      </c>
      <c r="K8" s="20">
        <v>169.89356468602747</v>
      </c>
      <c r="L8" s="19">
        <v>7.0000000000000001E-3</v>
      </c>
      <c r="M8" s="18">
        <v>7.1</v>
      </c>
    </row>
    <row r="9" spans="1:13" x14ac:dyDescent="0.25">
      <c r="A9" s="206">
        <v>1985</v>
      </c>
      <c r="B9" s="25" t="s">
        <v>7</v>
      </c>
      <c r="C9" s="231" t="s">
        <v>145</v>
      </c>
      <c r="D9" s="25">
        <v>28</v>
      </c>
      <c r="E9" s="25">
        <v>2.4</v>
      </c>
      <c r="F9" s="25">
        <v>2.04</v>
      </c>
      <c r="G9" s="25">
        <v>0.35999999999999988</v>
      </c>
      <c r="H9" s="25">
        <v>1.6</v>
      </c>
      <c r="I9" s="7">
        <v>0.05</v>
      </c>
      <c r="J9" s="7">
        <v>2.3999999999999998E-3</v>
      </c>
      <c r="K9" s="6">
        <v>230.79546382529165</v>
      </c>
      <c r="L9" s="4">
        <v>4.0000000000000001E-3</v>
      </c>
      <c r="M9" s="5">
        <v>7.7</v>
      </c>
    </row>
    <row r="10" spans="1:13" x14ac:dyDescent="0.25">
      <c r="A10" s="207"/>
      <c r="B10" s="25" t="s">
        <v>9</v>
      </c>
      <c r="C10" s="232"/>
      <c r="D10" s="25">
        <v>16.899999999999999</v>
      </c>
      <c r="E10" s="25">
        <v>1.6</v>
      </c>
      <c r="F10" s="25">
        <v>1.36</v>
      </c>
      <c r="G10" s="25">
        <v>0.24</v>
      </c>
      <c r="H10" s="25">
        <v>0.83</v>
      </c>
      <c r="I10" s="7">
        <v>0.18</v>
      </c>
      <c r="J10" s="7" t="s">
        <v>5</v>
      </c>
      <c r="K10" s="6">
        <v>169.89356468602747</v>
      </c>
      <c r="L10" s="4">
        <v>7.0000000000000001E-3</v>
      </c>
      <c r="M10" s="5">
        <v>7.1</v>
      </c>
    </row>
    <row r="11" spans="1:13" x14ac:dyDescent="0.25">
      <c r="A11" s="206">
        <v>1986</v>
      </c>
      <c r="B11" s="24" t="s">
        <v>7</v>
      </c>
      <c r="C11" s="220" t="s">
        <v>145</v>
      </c>
      <c r="D11" s="24">
        <v>28</v>
      </c>
      <c r="E11" s="24">
        <v>2.4</v>
      </c>
      <c r="F11" s="24">
        <v>2.04</v>
      </c>
      <c r="G11" s="24">
        <v>0.35999999999999988</v>
      </c>
      <c r="H11" s="24">
        <v>1.6</v>
      </c>
      <c r="I11" s="21">
        <v>0.05</v>
      </c>
      <c r="J11" s="21">
        <v>2.3999999999999998E-3</v>
      </c>
      <c r="K11" s="20">
        <v>230.79546382529165</v>
      </c>
      <c r="L11" s="19">
        <v>4.0000000000000001E-3</v>
      </c>
      <c r="M11" s="18">
        <v>7.7</v>
      </c>
    </row>
    <row r="12" spans="1:13" x14ac:dyDescent="0.25">
      <c r="A12" s="207"/>
      <c r="B12" s="24" t="s">
        <v>9</v>
      </c>
      <c r="C12" s="230"/>
      <c r="D12" s="24">
        <v>16</v>
      </c>
      <c r="E12" s="24">
        <v>1.6</v>
      </c>
      <c r="F12" s="24">
        <v>1.36</v>
      </c>
      <c r="G12" s="24">
        <v>0.24</v>
      </c>
      <c r="H12" s="24">
        <v>0.83</v>
      </c>
      <c r="I12" s="21">
        <v>0.11</v>
      </c>
      <c r="J12" s="21"/>
      <c r="K12" s="20">
        <v>171.3077090612565</v>
      </c>
      <c r="L12" s="19">
        <v>7.0000000000000001E-3</v>
      </c>
      <c r="M12" s="18">
        <v>7.1</v>
      </c>
    </row>
    <row r="13" spans="1:13" x14ac:dyDescent="0.25">
      <c r="A13" s="206">
        <v>1987</v>
      </c>
      <c r="B13" s="25" t="s">
        <v>7</v>
      </c>
      <c r="C13" s="231" t="s">
        <v>145</v>
      </c>
      <c r="D13" s="25">
        <v>22</v>
      </c>
      <c r="E13" s="25">
        <v>2</v>
      </c>
      <c r="F13" s="25">
        <v>1.7</v>
      </c>
      <c r="G13" s="25">
        <v>0.30000000000000004</v>
      </c>
      <c r="H13" s="25">
        <v>1.9</v>
      </c>
      <c r="I13" s="7">
        <v>0.04</v>
      </c>
      <c r="J13" s="7">
        <v>2.3999999999999998E-3</v>
      </c>
      <c r="K13" s="6">
        <v>241.4918361228365</v>
      </c>
      <c r="L13" s="4">
        <v>4.0000000000000001E-3</v>
      </c>
      <c r="M13" s="5">
        <v>7.7</v>
      </c>
    </row>
    <row r="14" spans="1:13" x14ac:dyDescent="0.25">
      <c r="A14" s="207"/>
      <c r="B14" s="23" t="s">
        <v>9</v>
      </c>
      <c r="C14" s="232"/>
      <c r="D14" s="25">
        <v>16</v>
      </c>
      <c r="E14" s="25">
        <v>1.6</v>
      </c>
      <c r="F14" s="25">
        <v>1.36</v>
      </c>
      <c r="G14" s="25">
        <v>0.24</v>
      </c>
      <c r="H14" s="25">
        <v>0.83</v>
      </c>
      <c r="I14" s="7">
        <v>0.11</v>
      </c>
      <c r="J14" s="7" t="s">
        <v>5</v>
      </c>
      <c r="K14" s="6">
        <v>171.3077090612565</v>
      </c>
      <c r="L14" s="4">
        <v>6.0000000000000001E-3</v>
      </c>
      <c r="M14" s="5">
        <v>7.1</v>
      </c>
    </row>
    <row r="15" spans="1:13" x14ac:dyDescent="0.25">
      <c r="A15" s="206">
        <v>1988</v>
      </c>
      <c r="B15" s="24" t="s">
        <v>7</v>
      </c>
      <c r="C15" s="220" t="s">
        <v>145</v>
      </c>
      <c r="D15" s="24">
        <v>22</v>
      </c>
      <c r="E15" s="24">
        <v>2</v>
      </c>
      <c r="F15" s="24">
        <v>1.7</v>
      </c>
      <c r="G15" s="24">
        <v>0.30000000000000004</v>
      </c>
      <c r="H15" s="24">
        <v>1.9</v>
      </c>
      <c r="I15" s="21">
        <v>0.04</v>
      </c>
      <c r="J15" s="21">
        <v>2.3999999999999998E-3</v>
      </c>
      <c r="K15" s="20">
        <v>241.4918361228365</v>
      </c>
      <c r="L15" s="19">
        <v>4.0000000000000001E-3</v>
      </c>
      <c r="M15" s="18">
        <v>7.7</v>
      </c>
    </row>
    <row r="16" spans="1:13" x14ac:dyDescent="0.25">
      <c r="A16" s="207"/>
      <c r="B16" s="22" t="s">
        <v>9</v>
      </c>
      <c r="C16" s="230"/>
      <c r="D16" s="24">
        <v>13.3</v>
      </c>
      <c r="E16" s="24">
        <v>1.7000000000000002</v>
      </c>
      <c r="F16" s="24">
        <v>1.4450000000000001</v>
      </c>
      <c r="G16" s="24">
        <v>0.25500000000000012</v>
      </c>
      <c r="H16" s="24">
        <v>0.83</v>
      </c>
      <c r="I16" s="21">
        <v>0.11</v>
      </c>
      <c r="J16" s="21" t="s">
        <v>5</v>
      </c>
      <c r="K16" s="20">
        <v>175.23295640460572</v>
      </c>
      <c r="L16" s="19">
        <v>6.0000000000000001E-3</v>
      </c>
      <c r="M16" s="18">
        <v>7.1</v>
      </c>
    </row>
    <row r="17" spans="1:13" x14ac:dyDescent="0.25">
      <c r="A17" s="206">
        <v>1989</v>
      </c>
      <c r="B17" s="25" t="s">
        <v>7</v>
      </c>
      <c r="C17" s="231" t="s">
        <v>145</v>
      </c>
      <c r="D17" s="25">
        <v>18.5</v>
      </c>
      <c r="E17" s="25">
        <v>1.7000000000000002</v>
      </c>
      <c r="F17" s="25">
        <v>1.4450000000000001</v>
      </c>
      <c r="G17" s="25">
        <v>0.25500000000000012</v>
      </c>
      <c r="H17" s="25">
        <v>1.8</v>
      </c>
      <c r="I17" s="7">
        <v>0.04</v>
      </c>
      <c r="J17" s="7">
        <v>2.3999999999999998E-3</v>
      </c>
      <c r="K17" s="6">
        <v>247.94284381796297</v>
      </c>
      <c r="L17" s="4">
        <v>4.0000000000000001E-3</v>
      </c>
      <c r="M17" s="5">
        <v>7.7</v>
      </c>
    </row>
    <row r="18" spans="1:13" x14ac:dyDescent="0.25">
      <c r="A18" s="207"/>
      <c r="B18" s="23" t="s">
        <v>9</v>
      </c>
      <c r="C18" s="232"/>
      <c r="D18" s="25">
        <v>12.8</v>
      </c>
      <c r="E18" s="25">
        <v>1.6</v>
      </c>
      <c r="F18" s="25">
        <v>1.36</v>
      </c>
      <c r="G18" s="25">
        <v>0.24</v>
      </c>
      <c r="H18" s="25">
        <v>0.83</v>
      </c>
      <c r="I18" s="7">
        <v>0.11</v>
      </c>
      <c r="J18" s="7" t="s">
        <v>5</v>
      </c>
      <c r="K18" s="6">
        <v>176.33577795095971</v>
      </c>
      <c r="L18" s="4">
        <v>6.0000000000000001E-3</v>
      </c>
      <c r="M18" s="5">
        <v>7.1</v>
      </c>
    </row>
    <row r="19" spans="1:13" x14ac:dyDescent="0.25">
      <c r="A19" s="206">
        <v>1990</v>
      </c>
      <c r="B19" s="24" t="s">
        <v>7</v>
      </c>
      <c r="C19" s="220" t="s">
        <v>145</v>
      </c>
      <c r="D19" s="24">
        <v>15.2</v>
      </c>
      <c r="E19" s="24">
        <v>1.6</v>
      </c>
      <c r="F19" s="24">
        <v>1.36</v>
      </c>
      <c r="G19" s="24">
        <v>0.24</v>
      </c>
      <c r="H19" s="24">
        <v>1.6</v>
      </c>
      <c r="I19" s="21">
        <v>0.04</v>
      </c>
      <c r="J19" s="21">
        <v>2.3999999999999998E-3</v>
      </c>
      <c r="K19" s="20">
        <v>253.4452256428072</v>
      </c>
      <c r="L19" s="19">
        <v>4.0000000000000001E-3</v>
      </c>
      <c r="M19" s="18">
        <v>7.7</v>
      </c>
    </row>
    <row r="20" spans="1:13" x14ac:dyDescent="0.25">
      <c r="A20" s="207"/>
      <c r="B20" s="24" t="s">
        <v>9</v>
      </c>
      <c r="C20" s="230"/>
      <c r="D20" s="24">
        <v>10.8</v>
      </c>
      <c r="E20" s="24">
        <v>1.3</v>
      </c>
      <c r="F20" s="24">
        <v>1.105</v>
      </c>
      <c r="G20" s="24">
        <v>0.19500000000000006</v>
      </c>
      <c r="H20" s="24">
        <v>0.83</v>
      </c>
      <c r="I20" s="21">
        <v>0.11</v>
      </c>
      <c r="J20" s="21" t="s">
        <v>5</v>
      </c>
      <c r="K20" s="20">
        <v>180.42987835403775</v>
      </c>
      <c r="L20" s="19">
        <v>6.0000000000000001E-3</v>
      </c>
      <c r="M20" s="18">
        <v>7.1</v>
      </c>
    </row>
    <row r="21" spans="1:13" x14ac:dyDescent="0.25">
      <c r="A21" s="206">
        <v>1991</v>
      </c>
      <c r="B21" s="25" t="s">
        <v>7</v>
      </c>
      <c r="C21" s="231" t="s">
        <v>145</v>
      </c>
      <c r="D21" s="25">
        <v>13.3</v>
      </c>
      <c r="E21" s="25">
        <v>1.4</v>
      </c>
      <c r="F21" s="25">
        <v>1.19</v>
      </c>
      <c r="G21" s="25">
        <v>0.20999999999999996</v>
      </c>
      <c r="H21" s="25">
        <v>1.4</v>
      </c>
      <c r="I21" s="7">
        <v>0.04</v>
      </c>
      <c r="J21" s="7">
        <v>2.3999999999999998E-3</v>
      </c>
      <c r="K21" s="6">
        <v>257.06501311074419</v>
      </c>
      <c r="L21" s="4">
        <v>4.0000000000000001E-3</v>
      </c>
      <c r="M21" s="5">
        <v>7.7</v>
      </c>
    </row>
    <row r="22" spans="1:13" x14ac:dyDescent="0.25">
      <c r="A22" s="207"/>
      <c r="B22" s="23" t="s">
        <v>9</v>
      </c>
      <c r="C22" s="232"/>
      <c r="D22" s="25">
        <v>8.4</v>
      </c>
      <c r="E22" s="25">
        <v>1.1000000000000001</v>
      </c>
      <c r="F22" s="25">
        <v>0.93500000000000005</v>
      </c>
      <c r="G22" s="25">
        <v>0.16500000000000004</v>
      </c>
      <c r="H22" s="25">
        <v>0.83</v>
      </c>
      <c r="I22" s="7">
        <v>0.11</v>
      </c>
      <c r="J22" s="7" t="s">
        <v>5</v>
      </c>
      <c r="K22" s="6">
        <v>184.83530158599086</v>
      </c>
      <c r="L22" s="4">
        <v>6.0000000000000001E-3</v>
      </c>
      <c r="M22" s="5">
        <v>7.1</v>
      </c>
    </row>
    <row r="23" spans="1:13" x14ac:dyDescent="0.25">
      <c r="A23" s="206">
        <v>1992</v>
      </c>
      <c r="B23" s="24" t="s">
        <v>7</v>
      </c>
      <c r="C23" s="220" t="s">
        <v>145</v>
      </c>
      <c r="D23" s="24">
        <v>11.5</v>
      </c>
      <c r="E23" s="24">
        <v>1.3</v>
      </c>
      <c r="F23" s="24">
        <v>1.105</v>
      </c>
      <c r="G23" s="24">
        <v>0.19500000000000006</v>
      </c>
      <c r="H23" s="24">
        <v>1.3</v>
      </c>
      <c r="I23" s="21">
        <v>0.04</v>
      </c>
      <c r="J23" s="21">
        <v>2.3999999999999998E-3</v>
      </c>
      <c r="K23" s="20">
        <v>260.21048764354003</v>
      </c>
      <c r="L23" s="19">
        <v>4.0000000000000001E-3</v>
      </c>
      <c r="M23" s="18">
        <v>7.7</v>
      </c>
    </row>
    <row r="24" spans="1:13" x14ac:dyDescent="0.25">
      <c r="A24" s="207"/>
      <c r="B24" s="24" t="s">
        <v>9</v>
      </c>
      <c r="C24" s="230"/>
      <c r="D24" s="24">
        <v>3.6</v>
      </c>
      <c r="E24" s="24">
        <v>0.6</v>
      </c>
      <c r="F24" s="24">
        <v>0.51</v>
      </c>
      <c r="G24" s="24">
        <v>8.9999999999999969E-2</v>
      </c>
      <c r="H24" s="24">
        <v>0.83</v>
      </c>
      <c r="I24" s="21">
        <v>3.5000000000000003E-2</v>
      </c>
      <c r="J24" s="21" t="s">
        <v>5</v>
      </c>
      <c r="K24" s="20">
        <v>193.96333383223489</v>
      </c>
      <c r="L24" s="19">
        <v>6.0000000000000001E-3</v>
      </c>
      <c r="M24" s="18">
        <v>7.1</v>
      </c>
    </row>
    <row r="25" spans="1:13" x14ac:dyDescent="0.25">
      <c r="A25" s="206">
        <v>1993</v>
      </c>
      <c r="B25" s="25" t="s">
        <v>7</v>
      </c>
      <c r="C25" s="231" t="s">
        <v>145</v>
      </c>
      <c r="D25" s="25">
        <v>9.67</v>
      </c>
      <c r="E25" s="25">
        <v>0.6</v>
      </c>
      <c r="F25" s="25">
        <v>0.51</v>
      </c>
      <c r="G25" s="25">
        <v>8.9999999999999969E-2</v>
      </c>
      <c r="H25" s="25">
        <v>0.6</v>
      </c>
      <c r="I25" s="7">
        <v>1.2999999999999999E-2</v>
      </c>
      <c r="J25" s="7">
        <v>2.3999999999999998E-3</v>
      </c>
      <c r="K25" s="6">
        <v>265.30621501620402</v>
      </c>
      <c r="L25" s="4">
        <v>4.0000000000000001E-3</v>
      </c>
      <c r="M25" s="5">
        <v>7.7</v>
      </c>
    </row>
    <row r="26" spans="1:13" x14ac:dyDescent="0.25">
      <c r="A26" s="207"/>
      <c r="B26" s="23" t="s">
        <v>9</v>
      </c>
      <c r="C26" s="232"/>
      <c r="D26" s="25">
        <v>4.2</v>
      </c>
      <c r="E26" s="25">
        <v>0.7</v>
      </c>
      <c r="F26" s="25">
        <v>0.59499999999999997</v>
      </c>
      <c r="G26" s="25">
        <v>0.10499999999999998</v>
      </c>
      <c r="H26" s="25">
        <v>0.83</v>
      </c>
      <c r="I26" s="7">
        <v>0.04</v>
      </c>
      <c r="J26" s="7" t="s">
        <v>5</v>
      </c>
      <c r="K26" s="6">
        <v>192.70338513307769</v>
      </c>
      <c r="L26" s="4">
        <v>6.0000000000000001E-3</v>
      </c>
      <c r="M26" s="5">
        <v>7.1</v>
      </c>
    </row>
    <row r="27" spans="1:13" x14ac:dyDescent="0.25">
      <c r="A27" s="206">
        <v>1994</v>
      </c>
      <c r="B27" s="24" t="s">
        <v>7</v>
      </c>
      <c r="C27" s="220" t="s">
        <v>145</v>
      </c>
      <c r="D27" s="24">
        <v>9.67</v>
      </c>
      <c r="E27" s="24">
        <v>0.6</v>
      </c>
      <c r="F27" s="24">
        <v>0.51</v>
      </c>
      <c r="G27" s="24">
        <v>8.9999999999999969E-2</v>
      </c>
      <c r="H27" s="24">
        <v>0.8</v>
      </c>
      <c r="I27" s="21">
        <v>2.1999999999999999E-2</v>
      </c>
      <c r="J27" s="21">
        <v>2.3999999999999998E-3</v>
      </c>
      <c r="K27" s="20">
        <v>265.30621501620402</v>
      </c>
      <c r="L27" s="19">
        <v>2.1999999999999999E-2</v>
      </c>
      <c r="M27" s="18">
        <v>7.7</v>
      </c>
    </row>
    <row r="28" spans="1:13" x14ac:dyDescent="0.25">
      <c r="A28" s="207"/>
      <c r="B28" s="24" t="s">
        <v>9</v>
      </c>
      <c r="C28" s="230"/>
      <c r="D28" s="24">
        <v>4.5999999999999996</v>
      </c>
      <c r="E28" s="24">
        <v>0.6047058823529412</v>
      </c>
      <c r="F28" s="24">
        <v>0.51400000000000001</v>
      </c>
      <c r="G28" s="24">
        <v>9.0705882352941192E-2</v>
      </c>
      <c r="H28" s="24">
        <v>0.83</v>
      </c>
      <c r="I28" s="21">
        <v>4.2000000000000003E-2</v>
      </c>
      <c r="J28" s="21" t="s">
        <v>5</v>
      </c>
      <c r="K28" s="20">
        <v>192.37713591444557</v>
      </c>
      <c r="L28" s="19">
        <v>6.0000000000000001E-3</v>
      </c>
      <c r="M28" s="18">
        <v>7.1</v>
      </c>
    </row>
    <row r="29" spans="1:13" x14ac:dyDescent="0.25">
      <c r="A29" s="206">
        <v>1995</v>
      </c>
      <c r="B29" s="25" t="s">
        <v>7</v>
      </c>
      <c r="C29" s="231" t="s">
        <v>145</v>
      </c>
      <c r="D29" s="25">
        <v>9.67</v>
      </c>
      <c r="E29" s="25">
        <v>0.53058823529411769</v>
      </c>
      <c r="F29" s="25">
        <v>0.45100000000000001</v>
      </c>
      <c r="G29" s="25">
        <v>7.9588235294117682E-2</v>
      </c>
      <c r="H29" s="25">
        <v>0.7</v>
      </c>
      <c r="I29" s="7">
        <v>3.5999999999999997E-2</v>
      </c>
      <c r="J29" s="7">
        <v>2.3999999999999998E-3</v>
      </c>
      <c r="K29" s="6">
        <v>265.52637926512091</v>
      </c>
      <c r="L29" s="4">
        <v>2.1999999999999999E-2</v>
      </c>
      <c r="M29" s="5">
        <v>7.7</v>
      </c>
    </row>
    <row r="30" spans="1:13" x14ac:dyDescent="0.25">
      <c r="A30" s="207"/>
      <c r="B30" s="23" t="s">
        <v>9</v>
      </c>
      <c r="C30" s="232"/>
      <c r="D30" s="25">
        <v>4.5999999999999996</v>
      </c>
      <c r="E30" s="25">
        <v>0.6047058823529412</v>
      </c>
      <c r="F30" s="25">
        <v>0.51400000000000001</v>
      </c>
      <c r="G30" s="25">
        <v>9.0705882352941192E-2</v>
      </c>
      <c r="H30" s="25">
        <v>0.83</v>
      </c>
      <c r="I30" s="7">
        <v>4.2000000000000003E-2</v>
      </c>
      <c r="J30" s="7" t="s">
        <v>5</v>
      </c>
      <c r="K30" s="6">
        <v>192.37713591444557</v>
      </c>
      <c r="L30" s="4">
        <v>1.7000000000000001E-2</v>
      </c>
      <c r="M30" s="5">
        <v>7.1</v>
      </c>
    </row>
    <row r="31" spans="1:13" x14ac:dyDescent="0.25">
      <c r="A31" s="150">
        <v>1996</v>
      </c>
      <c r="B31" s="24" t="s">
        <v>7</v>
      </c>
      <c r="C31" s="145" t="s">
        <v>24</v>
      </c>
      <c r="D31" s="19">
        <v>9.6679999999999993</v>
      </c>
      <c r="E31" s="19">
        <v>1.004</v>
      </c>
      <c r="F31" s="19">
        <v>0.75400400000000001</v>
      </c>
      <c r="G31" s="19">
        <v>0.249996</v>
      </c>
      <c r="H31" s="19">
        <v>0.88200000000000001</v>
      </c>
      <c r="I31" s="21">
        <v>8.0999999999999996E-3</v>
      </c>
      <c r="J31" s="21">
        <v>2.3999999999999998E-3</v>
      </c>
      <c r="K31" s="20">
        <v>274</v>
      </c>
      <c r="L31" s="19">
        <v>2.1999999999999999E-2</v>
      </c>
      <c r="M31" s="18">
        <v>7.4</v>
      </c>
    </row>
    <row r="32" spans="1:13" x14ac:dyDescent="0.25">
      <c r="A32" s="150"/>
      <c r="B32" s="24" t="s">
        <v>9</v>
      </c>
      <c r="C32" s="145"/>
      <c r="D32" s="19">
        <v>2.786</v>
      </c>
      <c r="E32" s="19">
        <v>0.62</v>
      </c>
      <c r="F32" s="19">
        <v>0.45507999999999998</v>
      </c>
      <c r="G32" s="19">
        <v>0.16492000000000001</v>
      </c>
      <c r="H32" s="19">
        <v>0.82799999999999996</v>
      </c>
      <c r="I32" s="21">
        <v>2.01E-2</v>
      </c>
      <c r="J32" s="19" t="s">
        <v>5</v>
      </c>
      <c r="K32" s="20">
        <v>246</v>
      </c>
      <c r="L32" s="19">
        <v>1.7000000000000001E-2</v>
      </c>
      <c r="M32" s="18">
        <v>5.8</v>
      </c>
    </row>
    <row r="33" spans="1:13" x14ac:dyDescent="0.25">
      <c r="A33" s="150">
        <v>1997</v>
      </c>
      <c r="B33" s="25" t="s">
        <v>7</v>
      </c>
      <c r="C33" s="234" t="s">
        <v>23</v>
      </c>
      <c r="D33" s="4">
        <v>6.6050000000000004</v>
      </c>
      <c r="E33" s="4">
        <v>0.72699999999999998</v>
      </c>
      <c r="F33" s="4">
        <v>0.54597699999999993</v>
      </c>
      <c r="G33" s="4">
        <v>0.18102299999999999</v>
      </c>
      <c r="H33" s="4">
        <v>0.58399999999999996</v>
      </c>
      <c r="I33" s="7">
        <v>6.1999999999999998E-3</v>
      </c>
      <c r="J33" s="7">
        <v>1.1000000000000001E-3</v>
      </c>
      <c r="K33" s="6">
        <v>276</v>
      </c>
      <c r="L33" s="4">
        <v>2.1999999999999999E-2</v>
      </c>
      <c r="M33" s="5">
        <v>7.5</v>
      </c>
    </row>
    <row r="34" spans="1:13" x14ac:dyDescent="0.25">
      <c r="A34" s="150"/>
      <c r="B34" s="23" t="s">
        <v>9</v>
      </c>
      <c r="C34" s="234"/>
      <c r="D34" s="4">
        <v>3.2810000000000001</v>
      </c>
      <c r="E34" s="4">
        <v>0.65</v>
      </c>
      <c r="F34" s="4">
        <v>0.47709999999999997</v>
      </c>
      <c r="G34" s="4">
        <v>0.17290000000000003</v>
      </c>
      <c r="H34" s="4">
        <v>0.76700000000000002</v>
      </c>
      <c r="I34" s="7">
        <v>2.07E-2</v>
      </c>
      <c r="J34" s="4" t="s">
        <v>5</v>
      </c>
      <c r="K34" s="6">
        <v>246</v>
      </c>
      <c r="L34" s="4">
        <v>1.7000000000000001E-2</v>
      </c>
      <c r="M34" s="5">
        <v>5.7</v>
      </c>
    </row>
    <row r="35" spans="1:13" x14ac:dyDescent="0.25">
      <c r="A35" s="150">
        <v>1998</v>
      </c>
      <c r="B35" s="24" t="s">
        <v>7</v>
      </c>
      <c r="C35" s="145" t="s">
        <v>22</v>
      </c>
      <c r="D35" s="19">
        <v>0.64300000000000002</v>
      </c>
      <c r="E35" s="19">
        <v>0.11899999999999999</v>
      </c>
      <c r="F35" s="19">
        <v>8.9369000000000004E-2</v>
      </c>
      <c r="G35" s="19">
        <v>2.9630999999999998E-2</v>
      </c>
      <c r="H35" s="19">
        <v>0.17199999999999999</v>
      </c>
      <c r="I35" s="21">
        <v>3.3999999999999998E-3</v>
      </c>
      <c r="J35" s="21">
        <v>1.1000000000000001E-3</v>
      </c>
      <c r="K35" s="20">
        <v>284</v>
      </c>
      <c r="L35" s="19">
        <v>2.1999999999999999E-2</v>
      </c>
      <c r="M35" s="18">
        <v>7.6</v>
      </c>
    </row>
    <row r="36" spans="1:13" x14ac:dyDescent="0.25">
      <c r="A36" s="150"/>
      <c r="B36" s="24" t="s">
        <v>9</v>
      </c>
      <c r="C36" s="145"/>
      <c r="D36" s="19">
        <v>2.5339999999999998</v>
      </c>
      <c r="E36" s="19">
        <v>0.58199999999999996</v>
      </c>
      <c r="F36" s="19">
        <v>0.42718799999999996</v>
      </c>
      <c r="G36" s="19">
        <v>0.15481200000000001</v>
      </c>
      <c r="H36" s="19">
        <v>0.83399999999999996</v>
      </c>
      <c r="I36" s="21">
        <v>1.9400000000000001E-2</v>
      </c>
      <c r="J36" s="19" t="s">
        <v>5</v>
      </c>
      <c r="K36" s="20">
        <v>263</v>
      </c>
      <c r="L36" s="19">
        <v>1.7000000000000001E-2</v>
      </c>
      <c r="M36" s="18">
        <v>5.4</v>
      </c>
    </row>
    <row r="37" spans="1:13" x14ac:dyDescent="0.25">
      <c r="A37" s="150">
        <v>1999</v>
      </c>
      <c r="B37" s="25" t="s">
        <v>7</v>
      </c>
      <c r="C37" s="234" t="s">
        <v>22</v>
      </c>
      <c r="D37" s="4">
        <v>0.61399999999999999</v>
      </c>
      <c r="E37" s="4">
        <v>0.104</v>
      </c>
      <c r="F37" s="4">
        <v>7.8103999999999993E-2</v>
      </c>
      <c r="G37" s="4">
        <v>2.5895999999999999E-2</v>
      </c>
      <c r="H37" s="4">
        <v>0.187</v>
      </c>
      <c r="I37" s="7">
        <v>4.1999999999999997E-3</v>
      </c>
      <c r="J37" s="7">
        <v>1.1000000000000001E-3</v>
      </c>
      <c r="K37" s="6">
        <v>276</v>
      </c>
      <c r="L37" s="4">
        <v>2.1999999999999999E-2</v>
      </c>
      <c r="M37" s="5">
        <v>7.8</v>
      </c>
    </row>
    <row r="38" spans="1:13" x14ac:dyDescent="0.25">
      <c r="A38" s="150"/>
      <c r="B38" s="23" t="s">
        <v>9</v>
      </c>
      <c r="C38" s="234"/>
      <c r="D38" s="4">
        <v>2.5470000000000002</v>
      </c>
      <c r="E38" s="4">
        <v>0.58699999999999997</v>
      </c>
      <c r="F38" s="4">
        <v>0.43085799999999996</v>
      </c>
      <c r="G38" s="4">
        <v>0.156142</v>
      </c>
      <c r="H38" s="4">
        <v>0.82799999999999996</v>
      </c>
      <c r="I38" s="7">
        <v>1.9400000000000001E-2</v>
      </c>
      <c r="J38" s="4" t="s">
        <v>5</v>
      </c>
      <c r="K38" s="6">
        <v>267</v>
      </c>
      <c r="L38" s="4">
        <v>1.7000000000000001E-2</v>
      </c>
      <c r="M38" s="5">
        <v>5.3</v>
      </c>
    </row>
    <row r="39" spans="1:13" x14ac:dyDescent="0.25">
      <c r="A39" s="228">
        <v>2000</v>
      </c>
      <c r="B39" s="24" t="s">
        <v>7</v>
      </c>
      <c r="C39" s="145" t="s">
        <v>22</v>
      </c>
      <c r="D39" s="19">
        <v>0.68899999999999995</v>
      </c>
      <c r="E39" s="19">
        <v>9.6000000000000002E-2</v>
      </c>
      <c r="F39" s="19">
        <v>7.2095999999999993E-2</v>
      </c>
      <c r="G39" s="19">
        <v>2.3904000000000002E-2</v>
      </c>
      <c r="H39" s="19">
        <v>0.20799999999999999</v>
      </c>
      <c r="I39" s="21">
        <v>4.3E-3</v>
      </c>
      <c r="J39" s="21">
        <v>1.1000000000000001E-3</v>
      </c>
      <c r="K39" s="20">
        <v>278</v>
      </c>
      <c r="L39" s="29">
        <v>2.1999999999999999E-2</v>
      </c>
      <c r="M39" s="18">
        <v>7.8</v>
      </c>
    </row>
    <row r="40" spans="1:13" x14ac:dyDescent="0.25">
      <c r="A40" s="229"/>
      <c r="B40" s="24" t="s">
        <v>9</v>
      </c>
      <c r="C40" s="145"/>
      <c r="D40" s="19">
        <v>0.63</v>
      </c>
      <c r="E40" s="19">
        <v>0.18</v>
      </c>
      <c r="F40" s="19">
        <v>0.13</v>
      </c>
      <c r="G40" s="19">
        <v>0.05</v>
      </c>
      <c r="H40" s="19">
        <v>0.21</v>
      </c>
      <c r="I40" s="21">
        <v>1.4E-2</v>
      </c>
      <c r="J40" s="19" t="s">
        <v>5</v>
      </c>
      <c r="K40" s="20">
        <v>278</v>
      </c>
      <c r="L40" s="29">
        <v>1.7000000000000001E-2</v>
      </c>
      <c r="M40" s="18">
        <v>5.2</v>
      </c>
    </row>
    <row r="41" spans="1:13" x14ac:dyDescent="0.25">
      <c r="A41" s="228">
        <v>2001</v>
      </c>
      <c r="B41" s="23" t="s">
        <v>7</v>
      </c>
      <c r="C41" s="192" t="s">
        <v>22</v>
      </c>
      <c r="D41" s="4">
        <v>0.95599999999999996</v>
      </c>
      <c r="E41" s="4">
        <v>0.126</v>
      </c>
      <c r="F41" s="4">
        <v>9.4626000000000002E-2</v>
      </c>
      <c r="G41" s="4">
        <v>3.1373999999999999E-2</v>
      </c>
      <c r="H41" s="4">
        <v>0.246</v>
      </c>
      <c r="I41" s="7">
        <v>3.5000000000000001E-3</v>
      </c>
      <c r="J41" s="7">
        <v>1.1000000000000001E-3</v>
      </c>
      <c r="K41" s="6">
        <v>278</v>
      </c>
      <c r="L41" s="28">
        <v>2.1999999999999999E-2</v>
      </c>
      <c r="M41" s="5">
        <v>7.8</v>
      </c>
    </row>
    <row r="42" spans="1:13" x14ac:dyDescent="0.25">
      <c r="A42" s="229"/>
      <c r="B42" s="23" t="s">
        <v>9</v>
      </c>
      <c r="C42" s="192"/>
      <c r="D42" s="4">
        <v>0.66</v>
      </c>
      <c r="E42" s="4">
        <v>0.15</v>
      </c>
      <c r="F42" s="4">
        <v>0.11</v>
      </c>
      <c r="G42" s="4">
        <v>0.04</v>
      </c>
      <c r="H42" s="4">
        <v>0.08</v>
      </c>
      <c r="I42" s="7">
        <v>1.7000000000000001E-2</v>
      </c>
      <c r="J42" s="4" t="s">
        <v>5</v>
      </c>
      <c r="K42" s="6">
        <v>278</v>
      </c>
      <c r="L42" s="28">
        <v>1.7000000000000001E-2</v>
      </c>
      <c r="M42" s="5">
        <v>5.2</v>
      </c>
    </row>
    <row r="43" spans="1:13" x14ac:dyDescent="0.25">
      <c r="A43" s="150">
        <v>2002</v>
      </c>
      <c r="B43" s="116" t="s">
        <v>7</v>
      </c>
      <c r="C43" s="230" t="s">
        <v>22</v>
      </c>
      <c r="D43" s="117">
        <v>0.81399999999999995</v>
      </c>
      <c r="E43" s="117">
        <v>0.114</v>
      </c>
      <c r="F43" s="117">
        <v>8.5613999999999996E-2</v>
      </c>
      <c r="G43" s="117">
        <v>2.8386000000000002E-2</v>
      </c>
      <c r="H43" s="117">
        <v>0.14899999999999999</v>
      </c>
      <c r="I43" s="118">
        <v>4.0000000000000001E-3</v>
      </c>
      <c r="J43" s="118">
        <v>1.1000000000000001E-3</v>
      </c>
      <c r="K43" s="119">
        <v>285</v>
      </c>
      <c r="L43" s="19">
        <v>2.1999999999999999E-2</v>
      </c>
      <c r="M43" s="120">
        <v>7.6</v>
      </c>
    </row>
    <row r="44" spans="1:13" x14ac:dyDescent="0.25">
      <c r="A44" s="206"/>
      <c r="B44" s="121" t="s">
        <v>9</v>
      </c>
      <c r="C44" s="220"/>
      <c r="D44" s="27">
        <v>0.83</v>
      </c>
      <c r="E44" s="27">
        <v>0.22</v>
      </c>
      <c r="F44" s="27">
        <v>0.16148000000000001</v>
      </c>
      <c r="G44" s="27">
        <v>5.8520000000000003E-2</v>
      </c>
      <c r="H44" s="27">
        <v>0.28199999999999997</v>
      </c>
      <c r="I44" s="122">
        <v>1.95E-2</v>
      </c>
      <c r="J44" s="122" t="s">
        <v>5</v>
      </c>
      <c r="K44" s="123">
        <v>254</v>
      </c>
      <c r="L44" s="27">
        <v>1.7000000000000001E-2</v>
      </c>
      <c r="M44" s="124">
        <v>5.7</v>
      </c>
    </row>
    <row r="45" spans="1:13" x14ac:dyDescent="0.25">
      <c r="A45" s="150">
        <v>2003</v>
      </c>
      <c r="B45" s="23" t="s">
        <v>7</v>
      </c>
      <c r="C45" s="199" t="s">
        <v>22</v>
      </c>
      <c r="D45" s="4">
        <v>0.91600000000000004</v>
      </c>
      <c r="E45" s="4">
        <v>0.111</v>
      </c>
      <c r="F45" s="4">
        <v>8.3361000000000005E-2</v>
      </c>
      <c r="G45" s="4">
        <v>2.7639E-2</v>
      </c>
      <c r="H45" s="4">
        <v>0.14299999999999999</v>
      </c>
      <c r="I45" s="7">
        <v>3.3999999999999998E-3</v>
      </c>
      <c r="J45" s="7">
        <v>1.1000000000000001E-3</v>
      </c>
      <c r="K45" s="6">
        <v>284</v>
      </c>
      <c r="L45" s="4">
        <v>2.1000000000000001E-2</v>
      </c>
      <c r="M45" s="5">
        <v>7.6</v>
      </c>
    </row>
    <row r="46" spans="1:13" x14ac:dyDescent="0.25">
      <c r="A46" s="150"/>
      <c r="B46" s="23" t="s">
        <v>9</v>
      </c>
      <c r="C46" s="200"/>
      <c r="D46" s="4">
        <v>0.77</v>
      </c>
      <c r="E46" s="4">
        <v>0.16</v>
      </c>
      <c r="F46" s="4">
        <v>0.12</v>
      </c>
      <c r="G46" s="4">
        <v>0.04</v>
      </c>
      <c r="H46" s="4">
        <v>0.09</v>
      </c>
      <c r="I46" s="7">
        <v>1.9E-2</v>
      </c>
      <c r="J46" s="7" t="s">
        <v>5</v>
      </c>
      <c r="K46" s="6">
        <v>249.30253328447534</v>
      </c>
      <c r="L46" s="4">
        <v>1.7000000000000001E-2</v>
      </c>
      <c r="M46" s="5">
        <v>5.7</v>
      </c>
    </row>
    <row r="47" spans="1:13" x14ac:dyDescent="0.25">
      <c r="A47" s="150"/>
      <c r="B47" s="23" t="s">
        <v>160</v>
      </c>
      <c r="C47" s="200"/>
      <c r="D47" s="4">
        <v>0.5</v>
      </c>
      <c r="E47" s="4">
        <v>0.05</v>
      </c>
      <c r="F47" s="4">
        <v>0.04</v>
      </c>
      <c r="G47" s="4">
        <v>0.01</v>
      </c>
      <c r="H47" s="4">
        <v>0.04</v>
      </c>
      <c r="I47" s="7">
        <v>4.0000000000000001E-3</v>
      </c>
      <c r="J47" s="7">
        <v>1.1000000000000001E-3</v>
      </c>
      <c r="K47" s="6">
        <v>210.17296993457541</v>
      </c>
      <c r="L47" s="4">
        <v>2.3E-2</v>
      </c>
      <c r="M47" s="5">
        <v>10.3</v>
      </c>
    </row>
    <row r="48" spans="1:13" x14ac:dyDescent="0.25">
      <c r="A48" s="150"/>
      <c r="B48" s="23" t="s">
        <v>147</v>
      </c>
      <c r="C48" s="213"/>
      <c r="D48" s="4">
        <v>0.51</v>
      </c>
      <c r="E48" s="4">
        <v>0.15</v>
      </c>
      <c r="F48" s="4">
        <v>0.11</v>
      </c>
      <c r="G48" s="4">
        <v>0.04</v>
      </c>
      <c r="H48" s="4">
        <v>0.14000000000000001</v>
      </c>
      <c r="I48" s="7">
        <v>0.02</v>
      </c>
      <c r="J48" s="7" t="s">
        <v>5</v>
      </c>
      <c r="K48" s="6">
        <v>206.08714600559739</v>
      </c>
      <c r="L48" s="4">
        <v>1.7000000000000001E-2</v>
      </c>
      <c r="M48" s="5">
        <v>6.9</v>
      </c>
    </row>
    <row r="49" spans="1:13" x14ac:dyDescent="0.25">
      <c r="A49" s="150">
        <v>2004</v>
      </c>
      <c r="B49" s="22" t="s">
        <v>7</v>
      </c>
      <c r="C49" s="220" t="s">
        <v>22</v>
      </c>
      <c r="D49" s="19">
        <v>0.92600000000000005</v>
      </c>
      <c r="E49" s="19">
        <v>0.122</v>
      </c>
      <c r="F49" s="19">
        <v>9.1621999999999995E-2</v>
      </c>
      <c r="G49" s="19">
        <v>3.0377999999999999E-2</v>
      </c>
      <c r="H49" s="19">
        <v>0.13400000000000001</v>
      </c>
      <c r="I49" s="21">
        <v>3.2000000000000002E-3</v>
      </c>
      <c r="J49" s="21">
        <v>1.1000000000000001E-3</v>
      </c>
      <c r="K49" s="20">
        <v>276</v>
      </c>
      <c r="L49" s="19">
        <v>2.1000000000000001E-2</v>
      </c>
      <c r="M49" s="18">
        <v>7.8</v>
      </c>
    </row>
    <row r="50" spans="1:13" x14ac:dyDescent="0.25">
      <c r="A50" s="150"/>
      <c r="B50" s="22" t="s">
        <v>9</v>
      </c>
      <c r="C50" s="221"/>
      <c r="D50" s="19">
        <v>0.82</v>
      </c>
      <c r="E50" s="19">
        <v>0.16999999999999998</v>
      </c>
      <c r="F50" s="19">
        <v>0.12</v>
      </c>
      <c r="G50" s="19">
        <v>0.05</v>
      </c>
      <c r="H50" s="19">
        <v>0.08</v>
      </c>
      <c r="I50" s="21">
        <v>1.6E-2</v>
      </c>
      <c r="J50" s="21" t="s">
        <v>5</v>
      </c>
      <c r="K50" s="20">
        <v>249.19225112983995</v>
      </c>
      <c r="L50" s="19">
        <v>1.7000000000000001E-2</v>
      </c>
      <c r="M50" s="18">
        <v>5.7</v>
      </c>
    </row>
    <row r="51" spans="1:13" x14ac:dyDescent="0.25">
      <c r="A51" s="150"/>
      <c r="B51" s="22" t="s">
        <v>160</v>
      </c>
      <c r="C51" s="221"/>
      <c r="D51" s="19">
        <v>0.39</v>
      </c>
      <c r="E51" s="19">
        <v>0.08</v>
      </c>
      <c r="F51" s="19">
        <v>0.06</v>
      </c>
      <c r="G51" s="19">
        <v>0.02</v>
      </c>
      <c r="H51" s="19">
        <v>0.05</v>
      </c>
      <c r="I51" s="21">
        <v>3.0000000000000001E-3</v>
      </c>
      <c r="J51" s="21">
        <v>1.1000000000000001E-3</v>
      </c>
      <c r="K51" s="20">
        <v>200.47670968880203</v>
      </c>
      <c r="L51" s="19">
        <v>2.1000000000000001E-2</v>
      </c>
      <c r="M51" s="18">
        <v>10.8</v>
      </c>
    </row>
    <row r="52" spans="1:13" x14ac:dyDescent="0.25">
      <c r="A52" s="150"/>
      <c r="B52" s="22" t="s">
        <v>147</v>
      </c>
      <c r="C52" s="230"/>
      <c r="D52" s="19">
        <v>0.46</v>
      </c>
      <c r="E52" s="19">
        <v>0.14000000000000001</v>
      </c>
      <c r="F52" s="19">
        <v>0.1</v>
      </c>
      <c r="G52" s="19">
        <v>0.04</v>
      </c>
      <c r="H52" s="19">
        <v>0.14000000000000001</v>
      </c>
      <c r="I52" s="21">
        <v>1.4E-2</v>
      </c>
      <c r="J52" s="21" t="s">
        <v>5</v>
      </c>
      <c r="K52" s="20">
        <v>194.83500223374512</v>
      </c>
      <c r="L52" s="19">
        <v>1.7000000000000001E-2</v>
      </c>
      <c r="M52" s="18">
        <v>7.3</v>
      </c>
    </row>
    <row r="53" spans="1:13" x14ac:dyDescent="0.25">
      <c r="A53" s="150">
        <v>2005</v>
      </c>
      <c r="B53" s="23" t="s">
        <v>7</v>
      </c>
      <c r="C53" s="192" t="s">
        <v>8</v>
      </c>
      <c r="D53" s="4">
        <v>0.78200000000000003</v>
      </c>
      <c r="E53" s="4">
        <v>0.112</v>
      </c>
      <c r="F53" s="4">
        <v>0.109</v>
      </c>
      <c r="G53" s="4">
        <v>3.0000000000000027E-3</v>
      </c>
      <c r="H53" s="4">
        <v>0.215</v>
      </c>
      <c r="I53" s="7">
        <v>3.3E-3</v>
      </c>
      <c r="J53" s="7">
        <v>1.1000000000000001E-3</v>
      </c>
      <c r="K53" s="6">
        <v>280</v>
      </c>
      <c r="L53" s="4">
        <v>2.1000000000000001E-2</v>
      </c>
      <c r="M53" s="5">
        <v>7.7</v>
      </c>
    </row>
    <row r="54" spans="1:13" x14ac:dyDescent="0.25">
      <c r="A54" s="150"/>
      <c r="B54" s="23" t="s">
        <v>9</v>
      </c>
      <c r="C54" s="192"/>
      <c r="D54" s="4">
        <v>0.68899999999999995</v>
      </c>
      <c r="E54" s="4">
        <v>0.20399999999999999</v>
      </c>
      <c r="F54" s="4">
        <v>0.16700000000000001</v>
      </c>
      <c r="G54" s="4">
        <v>3.6999999999999977E-2</v>
      </c>
      <c r="H54" s="4">
        <v>0.29499999999999998</v>
      </c>
      <c r="I54" s="7">
        <v>2.1999999999999999E-2</v>
      </c>
      <c r="J54" s="7" t="s">
        <v>5</v>
      </c>
      <c r="K54" s="6">
        <v>251</v>
      </c>
      <c r="L54" s="4">
        <v>1.7000000000000001E-2</v>
      </c>
      <c r="M54" s="5">
        <v>5.8</v>
      </c>
    </row>
    <row r="55" spans="1:13" x14ac:dyDescent="0.25">
      <c r="A55" s="150"/>
      <c r="B55" s="23" t="s">
        <v>160</v>
      </c>
      <c r="C55" s="192"/>
      <c r="D55" s="4">
        <v>0.45</v>
      </c>
      <c r="E55" s="4">
        <v>0.11</v>
      </c>
      <c r="F55" s="4">
        <v>0.08</v>
      </c>
      <c r="G55" s="4">
        <v>0.03</v>
      </c>
      <c r="H55" s="4">
        <v>0.05</v>
      </c>
      <c r="I55" s="7">
        <v>3.0000000000000001E-3</v>
      </c>
      <c r="J55" s="7">
        <v>1.1000000000000001E-3</v>
      </c>
      <c r="K55" s="6">
        <v>188.03160131916454</v>
      </c>
      <c r="L55" s="4">
        <v>2.1000000000000001E-2</v>
      </c>
      <c r="M55" s="5">
        <v>11.5</v>
      </c>
    </row>
    <row r="56" spans="1:13" x14ac:dyDescent="0.25">
      <c r="A56" s="150"/>
      <c r="B56" s="23" t="s">
        <v>147</v>
      </c>
      <c r="C56" s="192"/>
      <c r="D56" s="4">
        <v>0.39</v>
      </c>
      <c r="E56" s="4">
        <v>0.14000000000000001</v>
      </c>
      <c r="F56" s="4">
        <v>0.1</v>
      </c>
      <c r="G56" s="4">
        <v>0.04</v>
      </c>
      <c r="H56" s="4">
        <v>0.1</v>
      </c>
      <c r="I56" s="7">
        <v>1.4E-2</v>
      </c>
      <c r="J56" s="7" t="s">
        <v>5</v>
      </c>
      <c r="K56" s="6">
        <v>184.76307709878981</v>
      </c>
      <c r="L56" s="4">
        <v>1.7000000000000001E-2</v>
      </c>
      <c r="M56" s="5">
        <v>7.7</v>
      </c>
    </row>
    <row r="57" spans="1:13" x14ac:dyDescent="0.25">
      <c r="A57" s="219">
        <v>2006</v>
      </c>
      <c r="B57" s="116" t="s">
        <v>7</v>
      </c>
      <c r="C57" s="220" t="s">
        <v>8</v>
      </c>
      <c r="D57" s="117">
        <v>0.70699999999999996</v>
      </c>
      <c r="E57" s="117">
        <v>8.5000000000000006E-2</v>
      </c>
      <c r="F57" s="117">
        <v>7.2999999999999995E-2</v>
      </c>
      <c r="G57" s="117">
        <v>1.2000000000000011E-2</v>
      </c>
      <c r="H57" s="117">
        <v>0.23799999999999999</v>
      </c>
      <c r="I57" s="118">
        <v>2.0999999999999999E-3</v>
      </c>
      <c r="J57" s="118">
        <v>1.1000000000000001E-3</v>
      </c>
      <c r="K57" s="119">
        <v>280</v>
      </c>
      <c r="L57" s="117">
        <v>2.1000000000000001E-2</v>
      </c>
      <c r="M57" s="120">
        <v>7.7</v>
      </c>
    </row>
    <row r="58" spans="1:13" x14ac:dyDescent="0.25">
      <c r="A58" s="219"/>
      <c r="B58" s="116" t="s">
        <v>9</v>
      </c>
      <c r="C58" s="221"/>
      <c r="D58" s="117">
        <v>0.67</v>
      </c>
      <c r="E58" s="117">
        <v>0.12</v>
      </c>
      <c r="F58" s="117">
        <v>0.09</v>
      </c>
      <c r="G58" s="117">
        <v>0.03</v>
      </c>
      <c r="H58" s="117">
        <v>0.05</v>
      </c>
      <c r="I58" s="118">
        <v>1.4E-2</v>
      </c>
      <c r="J58" s="19" t="s">
        <v>5</v>
      </c>
      <c r="K58" s="119">
        <v>251</v>
      </c>
      <c r="L58" s="117">
        <v>1.7000000000000001E-2</v>
      </c>
      <c r="M58" s="120">
        <v>5.8</v>
      </c>
    </row>
    <row r="59" spans="1:13" x14ac:dyDescent="0.25">
      <c r="A59" s="219"/>
      <c r="B59" s="22" t="s">
        <v>160</v>
      </c>
      <c r="C59" s="221"/>
      <c r="D59" s="19">
        <v>0.501</v>
      </c>
      <c r="E59" s="19">
        <v>0.13600000000000001</v>
      </c>
      <c r="F59" s="19">
        <v>0.112</v>
      </c>
      <c r="G59" s="19">
        <v>2.4000000000000007E-2</v>
      </c>
      <c r="H59" s="19">
        <v>6.2E-2</v>
      </c>
      <c r="I59" s="21">
        <v>2E-3</v>
      </c>
      <c r="J59" s="21">
        <v>1.1000000000000001E-3</v>
      </c>
      <c r="K59" s="20">
        <v>215</v>
      </c>
      <c r="L59" s="19">
        <v>2.3E-2</v>
      </c>
      <c r="M59" s="18">
        <v>10.1</v>
      </c>
    </row>
    <row r="60" spans="1:13" x14ac:dyDescent="0.25">
      <c r="A60" s="219"/>
      <c r="B60" s="22" t="s">
        <v>147</v>
      </c>
      <c r="C60" s="221"/>
      <c r="D60" s="19">
        <v>0.34699999999999998</v>
      </c>
      <c r="E60" s="19">
        <v>0.12</v>
      </c>
      <c r="F60" s="19">
        <v>8.5000000000000006E-2</v>
      </c>
      <c r="G60" s="19">
        <v>3.4999999999999989E-2</v>
      </c>
      <c r="H60" s="19">
        <v>0.128</v>
      </c>
      <c r="I60" s="21">
        <v>1.7999999999999999E-2</v>
      </c>
      <c r="J60" s="19" t="s">
        <v>5</v>
      </c>
      <c r="K60" s="20">
        <v>204</v>
      </c>
      <c r="L60" s="19">
        <v>1.7000000000000001E-2</v>
      </c>
      <c r="M60" s="18">
        <v>7.1</v>
      </c>
    </row>
    <row r="61" spans="1:13" ht="15.75" thickBot="1" x14ac:dyDescent="0.3">
      <c r="A61" s="219"/>
      <c r="B61" s="121" t="s">
        <v>31</v>
      </c>
      <c r="C61" s="221"/>
      <c r="D61" s="27">
        <v>0.48499999999999999</v>
      </c>
      <c r="E61" s="27">
        <v>9.2999999999999999E-2</v>
      </c>
      <c r="F61" s="27">
        <v>9.2999999999999999E-2</v>
      </c>
      <c r="G61" s="27" t="s">
        <v>5</v>
      </c>
      <c r="H61" s="27">
        <v>0.87</v>
      </c>
      <c r="I61" s="122" t="s">
        <v>5</v>
      </c>
      <c r="J61" s="122">
        <v>7.8E-2</v>
      </c>
      <c r="K61" s="123">
        <v>277</v>
      </c>
      <c r="L61" s="27">
        <v>0.02</v>
      </c>
      <c r="M61" s="124">
        <v>9.6</v>
      </c>
    </row>
    <row r="62" spans="1:13" x14ac:dyDescent="0.25">
      <c r="A62" s="222" t="s">
        <v>148</v>
      </c>
      <c r="B62" s="125" t="s">
        <v>7</v>
      </c>
      <c r="C62" s="225" t="s">
        <v>8</v>
      </c>
      <c r="D62" s="126">
        <v>0.65400000000000003</v>
      </c>
      <c r="E62" s="126">
        <v>0.11</v>
      </c>
      <c r="F62" s="126">
        <v>9.7000000000000003E-2</v>
      </c>
      <c r="G62" s="126">
        <v>1.2999999999999998E-2</v>
      </c>
      <c r="H62" s="126">
        <v>7.0000000000000007E-2</v>
      </c>
      <c r="I62" s="127">
        <v>1.6999999999999999E-3</v>
      </c>
      <c r="J62" s="127">
        <v>1.1000000000000001E-3</v>
      </c>
      <c r="K62" s="128">
        <v>280</v>
      </c>
      <c r="L62" s="126">
        <v>2.1000000000000001E-2</v>
      </c>
      <c r="M62" s="129">
        <v>7.7</v>
      </c>
    </row>
    <row r="63" spans="1:13" x14ac:dyDescent="0.25">
      <c r="A63" s="223"/>
      <c r="B63" s="23" t="s">
        <v>161</v>
      </c>
      <c r="C63" s="200"/>
      <c r="D63" s="4">
        <v>0.53700000000000003</v>
      </c>
      <c r="E63" s="4">
        <v>0.127</v>
      </c>
      <c r="F63" s="4">
        <v>8.2000000000000003E-2</v>
      </c>
      <c r="G63" s="4">
        <v>4.4999999999999998E-2</v>
      </c>
      <c r="H63" s="4">
        <v>5.8999999999999997E-2</v>
      </c>
      <c r="I63" s="7">
        <v>2.3999999999999998E-3</v>
      </c>
      <c r="J63" s="7">
        <v>1.1000000000000001E-3</v>
      </c>
      <c r="K63" s="6">
        <v>220</v>
      </c>
      <c r="L63" s="4">
        <v>0.02</v>
      </c>
      <c r="M63" s="130">
        <v>9.8000000000000007</v>
      </c>
    </row>
    <row r="64" spans="1:13" x14ac:dyDescent="0.25">
      <c r="A64" s="223"/>
      <c r="B64" s="23" t="s">
        <v>147</v>
      </c>
      <c r="C64" s="200"/>
      <c r="D64" s="4">
        <v>0.40500000000000003</v>
      </c>
      <c r="E64" s="4">
        <v>0.125</v>
      </c>
      <c r="F64" s="4">
        <v>6.9000000000000006E-2</v>
      </c>
      <c r="G64" s="4">
        <v>5.5999999999999994E-2</v>
      </c>
      <c r="H64" s="4">
        <v>9.4E-2</v>
      </c>
      <c r="I64" s="7">
        <v>1.7000000000000001E-2</v>
      </c>
      <c r="J64" s="7" t="s">
        <v>5</v>
      </c>
      <c r="K64" s="6">
        <v>204</v>
      </c>
      <c r="L64" s="4">
        <v>1.7000000000000001E-2</v>
      </c>
      <c r="M64" s="130">
        <v>7.1</v>
      </c>
    </row>
    <row r="65" spans="1:13" ht="15.75" thickBot="1" x14ac:dyDescent="0.3">
      <c r="A65" s="224"/>
      <c r="B65" s="131" t="s">
        <v>31</v>
      </c>
      <c r="C65" s="226"/>
      <c r="D65" s="132">
        <v>0.48499999999999999</v>
      </c>
      <c r="E65" s="132">
        <v>9.2999999999999999E-2</v>
      </c>
      <c r="F65" s="132">
        <v>9.2999999999999999E-2</v>
      </c>
      <c r="G65" s="132" t="s">
        <v>5</v>
      </c>
      <c r="H65" s="132">
        <v>0.87</v>
      </c>
      <c r="I65" s="133" t="s">
        <v>5</v>
      </c>
      <c r="J65" s="133">
        <v>7.8E-2</v>
      </c>
      <c r="K65" s="134">
        <v>277</v>
      </c>
      <c r="L65" s="132">
        <v>0.02</v>
      </c>
      <c r="M65" s="135">
        <v>9.6</v>
      </c>
    </row>
    <row r="66" spans="1:13" x14ac:dyDescent="0.25">
      <c r="A66" s="227">
        <v>2008</v>
      </c>
      <c r="B66" s="116" t="s">
        <v>7</v>
      </c>
      <c r="C66" s="218" t="s">
        <v>8</v>
      </c>
      <c r="D66" s="117">
        <v>0.49399999999999999</v>
      </c>
      <c r="E66" s="117">
        <v>0.11899999999999999</v>
      </c>
      <c r="F66" s="117">
        <v>6.2E-2</v>
      </c>
      <c r="G66" s="117">
        <v>5.6999999999999995E-2</v>
      </c>
      <c r="H66" s="117">
        <v>4.8000000000000001E-2</v>
      </c>
      <c r="I66" s="118">
        <v>1.6000000000000001E-3</v>
      </c>
      <c r="J66" s="118">
        <v>1.1000000000000001E-3</v>
      </c>
      <c r="K66" s="119">
        <v>290</v>
      </c>
      <c r="L66" s="117">
        <v>2.4E-2</v>
      </c>
      <c r="M66" s="120">
        <v>7.7</v>
      </c>
    </row>
    <row r="67" spans="1:13" x14ac:dyDescent="0.25">
      <c r="A67" s="156"/>
      <c r="B67" s="22" t="s">
        <v>146</v>
      </c>
      <c r="C67" s="193"/>
      <c r="D67" s="19">
        <v>0.48699999999999999</v>
      </c>
      <c r="E67" s="19">
        <v>0.128</v>
      </c>
      <c r="F67" s="19">
        <v>7.8E-2</v>
      </c>
      <c r="G67" s="19">
        <v>0.05</v>
      </c>
      <c r="H67" s="19">
        <v>5.6000000000000001E-2</v>
      </c>
      <c r="I67" s="21">
        <v>2.3E-3</v>
      </c>
      <c r="J67" s="21">
        <v>1.1000000000000001E-3</v>
      </c>
      <c r="K67" s="20">
        <v>252</v>
      </c>
      <c r="L67" s="19">
        <v>0.02</v>
      </c>
      <c r="M67" s="18">
        <v>8.6</v>
      </c>
    </row>
    <row r="68" spans="1:13" x14ac:dyDescent="0.25">
      <c r="A68" s="156"/>
      <c r="B68" s="22" t="s">
        <v>147</v>
      </c>
      <c r="C68" s="193"/>
      <c r="D68" s="19">
        <v>0.432</v>
      </c>
      <c r="E68" s="19">
        <v>0.129</v>
      </c>
      <c r="F68" s="19">
        <v>7.2999999999999995E-2</v>
      </c>
      <c r="G68" s="19">
        <v>5.6000000000000008E-2</v>
      </c>
      <c r="H68" s="19">
        <v>6.9000000000000006E-2</v>
      </c>
      <c r="I68" s="21">
        <v>1.67E-2</v>
      </c>
      <c r="J68" s="21" t="s">
        <v>5</v>
      </c>
      <c r="K68" s="20">
        <v>236</v>
      </c>
      <c r="L68" s="19">
        <v>1.7000000000000001E-2</v>
      </c>
      <c r="M68" s="18">
        <v>6.1</v>
      </c>
    </row>
    <row r="69" spans="1:13" x14ac:dyDescent="0.25">
      <c r="A69" s="156"/>
      <c r="B69" s="22" t="s">
        <v>31</v>
      </c>
      <c r="C69" s="193"/>
      <c r="D69" s="19">
        <v>0.33400000000000002</v>
      </c>
      <c r="E69" s="19">
        <v>8.3000000000000004E-2</v>
      </c>
      <c r="F69" s="19">
        <v>8.3000000000000004E-2</v>
      </c>
      <c r="G69" s="19" t="s">
        <v>5</v>
      </c>
      <c r="H69" s="19">
        <v>0.71699999999999997</v>
      </c>
      <c r="I69" s="21" t="s">
        <v>5</v>
      </c>
      <c r="J69" s="21">
        <v>6.3E-2</v>
      </c>
      <c r="K69" s="20">
        <v>285</v>
      </c>
      <c r="L69" s="19">
        <v>0.02</v>
      </c>
      <c r="M69" s="18">
        <v>9.3000000000000007</v>
      </c>
    </row>
    <row r="70" spans="1:13" x14ac:dyDescent="0.25">
      <c r="A70" s="156">
        <v>2009</v>
      </c>
      <c r="B70" s="23" t="s">
        <v>7</v>
      </c>
      <c r="C70" s="192" t="s">
        <v>6</v>
      </c>
      <c r="D70" s="4">
        <v>0.28199999999999997</v>
      </c>
      <c r="E70" s="4">
        <v>2.5999999999999999E-2</v>
      </c>
      <c r="F70" s="4">
        <v>2.5000000000000001E-2</v>
      </c>
      <c r="G70" s="4">
        <v>9.9999999999999742E-4</v>
      </c>
      <c r="H70" s="4">
        <v>1.9E-2</v>
      </c>
      <c r="I70" s="7">
        <v>3.8E-3</v>
      </c>
      <c r="J70" s="7">
        <v>1.1000000000000001E-3</v>
      </c>
      <c r="K70" s="6">
        <v>231</v>
      </c>
      <c r="L70" s="4">
        <v>2.8000000000000001E-2</v>
      </c>
      <c r="M70" s="5">
        <v>8.3000000000000007</v>
      </c>
    </row>
    <row r="71" spans="1:13" x14ac:dyDescent="0.25">
      <c r="A71" s="156"/>
      <c r="B71" s="23" t="s">
        <v>146</v>
      </c>
      <c r="C71" s="192"/>
      <c r="D71" s="4">
        <v>0.22</v>
      </c>
      <c r="E71" s="4">
        <v>6.0999999999999999E-2</v>
      </c>
      <c r="F71" s="4">
        <v>3.6999999999999998E-2</v>
      </c>
      <c r="G71" s="4">
        <v>2.4E-2</v>
      </c>
      <c r="H71" s="4">
        <v>3.3000000000000002E-2</v>
      </c>
      <c r="I71" s="7">
        <v>1.5E-3</v>
      </c>
      <c r="J71" s="7">
        <v>1.1000000000000001E-3</v>
      </c>
      <c r="K71" s="6">
        <v>224</v>
      </c>
      <c r="L71" s="4">
        <v>2.8000000000000001E-2</v>
      </c>
      <c r="M71" s="5">
        <v>8.3000000000000007</v>
      </c>
    </row>
    <row r="72" spans="1:13" x14ac:dyDescent="0.25">
      <c r="A72" s="156"/>
      <c r="B72" s="23" t="s">
        <v>147</v>
      </c>
      <c r="C72" s="192"/>
      <c r="D72" s="4">
        <v>0.44800000000000001</v>
      </c>
      <c r="E72" s="4">
        <v>1.9E-2</v>
      </c>
      <c r="F72" s="4">
        <v>1.0999999999999999E-2</v>
      </c>
      <c r="G72" s="4">
        <v>8.0000000000000002E-3</v>
      </c>
      <c r="H72" s="4">
        <v>0.03</v>
      </c>
      <c r="I72" s="7">
        <v>1.0999999999999999E-2</v>
      </c>
      <c r="J72" s="7" t="s">
        <v>5</v>
      </c>
      <c r="K72" s="6">
        <v>208</v>
      </c>
      <c r="L72" s="4">
        <v>1.7000000000000001E-2</v>
      </c>
      <c r="M72" s="5">
        <v>7</v>
      </c>
    </row>
    <row r="73" spans="1:13" x14ac:dyDescent="0.25">
      <c r="A73" s="156"/>
      <c r="B73" s="23" t="s">
        <v>31</v>
      </c>
      <c r="C73" s="192"/>
      <c r="D73" s="4">
        <v>0.28499999999999998</v>
      </c>
      <c r="E73" s="4">
        <v>3.3000000000000002E-2</v>
      </c>
      <c r="F73" s="4">
        <v>2.5000000000000001E-2</v>
      </c>
      <c r="G73" s="4">
        <v>8.0000000000000002E-3</v>
      </c>
      <c r="H73" s="4">
        <v>0.68100000000000005</v>
      </c>
      <c r="I73" s="7" t="s">
        <v>5</v>
      </c>
      <c r="J73" s="7">
        <v>0.06</v>
      </c>
      <c r="K73" s="6">
        <v>269</v>
      </c>
      <c r="L73" s="4">
        <v>0.02</v>
      </c>
      <c r="M73" s="5">
        <v>9.5</v>
      </c>
    </row>
    <row r="74" spans="1:13" x14ac:dyDescent="0.25">
      <c r="A74" s="156">
        <v>2010</v>
      </c>
      <c r="B74" s="22" t="s">
        <v>7</v>
      </c>
      <c r="C74" s="193" t="s">
        <v>6</v>
      </c>
      <c r="D74" s="19">
        <v>0.29799999999999999</v>
      </c>
      <c r="E74" s="19">
        <v>2.1000000000000001E-2</v>
      </c>
      <c r="F74" s="19">
        <v>0.02</v>
      </c>
      <c r="G74" s="19">
        <v>1.0000000000000009E-3</v>
      </c>
      <c r="H74" s="19">
        <v>1.2E-2</v>
      </c>
      <c r="I74" s="21">
        <v>1.6999999999999999E-3</v>
      </c>
      <c r="J74" s="21">
        <v>1.1000000000000001E-3</v>
      </c>
      <c r="K74" s="20">
        <v>235</v>
      </c>
      <c r="L74" s="19">
        <v>2.7E-2</v>
      </c>
      <c r="M74" s="18">
        <v>9.5</v>
      </c>
    </row>
    <row r="75" spans="1:13" x14ac:dyDescent="0.25">
      <c r="A75" s="156"/>
      <c r="B75" s="22" t="s">
        <v>146</v>
      </c>
      <c r="C75" s="193"/>
      <c r="D75" s="19">
        <v>0.21099999999999999</v>
      </c>
      <c r="E75" s="19">
        <v>5.2999999999999999E-2</v>
      </c>
      <c r="F75" s="19">
        <v>2.4E-2</v>
      </c>
      <c r="G75" s="19">
        <v>2.8999999999999998E-2</v>
      </c>
      <c r="H75" s="19">
        <v>4.1000000000000002E-2</v>
      </c>
      <c r="I75" s="21">
        <v>1.4E-3</v>
      </c>
      <c r="J75" s="21">
        <v>1.1000000000000001E-3</v>
      </c>
      <c r="K75" s="20">
        <v>237</v>
      </c>
      <c r="L75" s="19">
        <v>2.4E-2</v>
      </c>
      <c r="M75" s="18">
        <v>9.6999999999999993</v>
      </c>
    </row>
    <row r="76" spans="1:13" x14ac:dyDescent="0.25">
      <c r="A76" s="156"/>
      <c r="B76" s="22" t="s">
        <v>147</v>
      </c>
      <c r="C76" s="193"/>
      <c r="D76" s="19">
        <v>0.52</v>
      </c>
      <c r="E76" s="19">
        <v>9.2999999999999999E-2</v>
      </c>
      <c r="F76" s="19">
        <v>0.02</v>
      </c>
      <c r="G76" s="19">
        <v>7.2999999999999995E-2</v>
      </c>
      <c r="H76" s="19">
        <v>3.5000000000000003E-2</v>
      </c>
      <c r="I76" s="21">
        <v>1.1299999999999999E-2</v>
      </c>
      <c r="J76" s="21" t="s">
        <v>5</v>
      </c>
      <c r="K76" s="20">
        <v>228</v>
      </c>
      <c r="L76" s="19">
        <v>1.7000000000000001E-2</v>
      </c>
      <c r="M76" s="18">
        <v>6.8</v>
      </c>
    </row>
    <row r="77" spans="1:13" x14ac:dyDescent="0.25">
      <c r="A77" s="156"/>
      <c r="B77" s="22" t="s">
        <v>31</v>
      </c>
      <c r="C77" s="193"/>
      <c r="D77" s="19">
        <v>0.21</v>
      </c>
      <c r="E77" s="19">
        <v>5.8000000000000003E-2</v>
      </c>
      <c r="F77" s="19">
        <v>5.7000000000000002E-2</v>
      </c>
      <c r="G77" s="19">
        <v>1.0000000000000009E-3</v>
      </c>
      <c r="H77" s="19">
        <v>0.72099999999999997</v>
      </c>
      <c r="I77" s="21" t="s">
        <v>5</v>
      </c>
      <c r="J77" s="21">
        <v>6.8000000000000005E-2</v>
      </c>
      <c r="K77" s="20">
        <v>265</v>
      </c>
      <c r="L77" s="19">
        <v>0.02</v>
      </c>
      <c r="M77" s="18">
        <v>9.9</v>
      </c>
    </row>
    <row r="78" spans="1:13" x14ac:dyDescent="0.25">
      <c r="A78" s="156">
        <v>2011</v>
      </c>
      <c r="B78" s="23" t="s">
        <v>7</v>
      </c>
      <c r="C78" s="192" t="s">
        <v>6</v>
      </c>
      <c r="D78" s="4">
        <v>0.29899999999999999</v>
      </c>
      <c r="E78" s="4">
        <v>3.2000000000000001E-2</v>
      </c>
      <c r="F78" s="4">
        <v>2.4E-2</v>
      </c>
      <c r="G78" s="4">
        <v>8.0000000000000002E-3</v>
      </c>
      <c r="H78" s="4">
        <v>1.7000000000000001E-2</v>
      </c>
      <c r="I78" s="7">
        <v>1.8E-3</v>
      </c>
      <c r="J78" s="7">
        <v>1.1000000000000001E-3</v>
      </c>
      <c r="K78" s="6">
        <v>223</v>
      </c>
      <c r="L78" s="4">
        <v>2.4E-2</v>
      </c>
      <c r="M78" s="5">
        <v>9.9</v>
      </c>
    </row>
    <row r="79" spans="1:13" x14ac:dyDescent="0.25">
      <c r="A79" s="156"/>
      <c r="B79" s="23" t="s">
        <v>146</v>
      </c>
      <c r="C79" s="192"/>
      <c r="D79" s="4">
        <v>0.24099999999999999</v>
      </c>
      <c r="E79" s="4">
        <v>3.7999999999999999E-2</v>
      </c>
      <c r="F79" s="4">
        <v>2.5999999999999999E-2</v>
      </c>
      <c r="G79" s="4">
        <v>1.2E-2</v>
      </c>
      <c r="H79" s="4">
        <v>3.2000000000000001E-2</v>
      </c>
      <c r="I79" s="7">
        <v>1.2999999999999999E-3</v>
      </c>
      <c r="J79" s="7">
        <v>1.1000000000000001E-3</v>
      </c>
      <c r="K79" s="6">
        <v>251</v>
      </c>
      <c r="L79" s="4">
        <v>2.5999999999999999E-2</v>
      </c>
      <c r="M79" s="5">
        <v>8.6</v>
      </c>
    </row>
    <row r="80" spans="1:13" x14ac:dyDescent="0.25">
      <c r="A80" s="156"/>
      <c r="B80" s="23" t="s">
        <v>147</v>
      </c>
      <c r="C80" s="192"/>
      <c r="D80" s="4">
        <v>0.66600000000000004</v>
      </c>
      <c r="E80" s="4">
        <v>8.6999999999999994E-2</v>
      </c>
      <c r="F80" s="4">
        <v>3.9E-2</v>
      </c>
      <c r="G80" s="4">
        <v>4.7999999999999994E-2</v>
      </c>
      <c r="H80" s="4">
        <v>1.9E-2</v>
      </c>
      <c r="I80" s="7">
        <v>8.6999999999999994E-3</v>
      </c>
      <c r="J80" s="7" t="s">
        <v>5</v>
      </c>
      <c r="K80" s="6">
        <v>242</v>
      </c>
      <c r="L80" s="4">
        <v>1.7000000000000001E-2</v>
      </c>
      <c r="M80" s="5">
        <v>6.2</v>
      </c>
    </row>
    <row r="81" spans="1:13" x14ac:dyDescent="0.25">
      <c r="A81" s="156"/>
      <c r="B81" s="23" t="s">
        <v>31</v>
      </c>
      <c r="C81" s="192"/>
      <c r="D81" s="4">
        <v>0.153</v>
      </c>
      <c r="E81" s="4">
        <v>4.7E-2</v>
      </c>
      <c r="F81" s="4">
        <v>4.2999999999999997E-2</v>
      </c>
      <c r="G81" s="4">
        <v>4.0000000000000036E-3</v>
      </c>
      <c r="H81" s="4">
        <v>0.624</v>
      </c>
      <c r="I81" s="7" t="s">
        <v>5</v>
      </c>
      <c r="J81" s="7">
        <v>5.1999999999999998E-2</v>
      </c>
      <c r="K81" s="6">
        <v>264</v>
      </c>
      <c r="L81" s="4">
        <v>0.02</v>
      </c>
      <c r="M81" s="5">
        <v>9.8000000000000007</v>
      </c>
    </row>
    <row r="82" spans="1:13" x14ac:dyDescent="0.25">
      <c r="A82" s="156">
        <v>2012</v>
      </c>
      <c r="B82" s="22" t="s">
        <v>7</v>
      </c>
      <c r="C82" s="193" t="s">
        <v>6</v>
      </c>
      <c r="D82" s="19">
        <v>0.28599999999999998</v>
      </c>
      <c r="E82" s="19">
        <v>2.5000000000000001E-2</v>
      </c>
      <c r="F82" s="19">
        <v>1.9E-2</v>
      </c>
      <c r="G82" s="19">
        <v>6.0000000000000019E-3</v>
      </c>
      <c r="H82" s="19">
        <v>0.01</v>
      </c>
      <c r="I82" s="21">
        <v>1.9E-3</v>
      </c>
      <c r="J82" s="21">
        <v>1.1000000000000001E-3</v>
      </c>
      <c r="K82" s="20">
        <v>220</v>
      </c>
      <c r="L82" s="19">
        <v>2.4E-2</v>
      </c>
      <c r="M82" s="18">
        <v>10</v>
      </c>
    </row>
    <row r="83" spans="1:13" x14ac:dyDescent="0.25">
      <c r="A83" s="156"/>
      <c r="B83" s="22" t="s">
        <v>146</v>
      </c>
      <c r="C83" s="193"/>
      <c r="D83" s="19">
        <v>0.24</v>
      </c>
      <c r="E83" s="19">
        <v>3.7999999999999999E-2</v>
      </c>
      <c r="F83" s="19">
        <v>2.9000000000000001E-2</v>
      </c>
      <c r="G83" s="19">
        <v>8.9999999999999976E-3</v>
      </c>
      <c r="H83" s="19">
        <v>4.3999999999999997E-2</v>
      </c>
      <c r="I83" s="21">
        <v>2.3999999999999998E-3</v>
      </c>
      <c r="J83" s="21">
        <v>1.1000000000000001E-3</v>
      </c>
      <c r="K83" s="20">
        <v>243</v>
      </c>
      <c r="L83" s="19">
        <v>2.5999999999999999E-2</v>
      </c>
      <c r="M83" s="18">
        <v>9.1</v>
      </c>
    </row>
    <row r="84" spans="1:13" x14ac:dyDescent="0.25">
      <c r="A84" s="156"/>
      <c r="B84" s="22" t="s">
        <v>147</v>
      </c>
      <c r="C84" s="193"/>
      <c r="D84" s="19">
        <v>0.73199999999999998</v>
      </c>
      <c r="E84" s="19">
        <v>0.10100000000000001</v>
      </c>
      <c r="F84" s="19">
        <v>5.1999999999999998E-2</v>
      </c>
      <c r="G84" s="19">
        <v>4.9000000000000009E-2</v>
      </c>
      <c r="H84" s="19">
        <v>4.4999999999999998E-2</v>
      </c>
      <c r="I84" s="21">
        <v>1.03E-2</v>
      </c>
      <c r="J84" s="21" t="s">
        <v>5</v>
      </c>
      <c r="K84" s="20">
        <v>238</v>
      </c>
      <c r="L84" s="19">
        <v>1.7000000000000001E-2</v>
      </c>
      <c r="M84" s="18">
        <v>6.2</v>
      </c>
    </row>
    <row r="85" spans="1:13" x14ac:dyDescent="0.25">
      <c r="A85" s="156"/>
      <c r="B85" s="22" t="s">
        <v>31</v>
      </c>
      <c r="C85" s="193"/>
      <c r="D85" s="19">
        <v>0.05</v>
      </c>
      <c r="E85" s="19">
        <v>2.9000000000000001E-2</v>
      </c>
      <c r="F85" s="19">
        <v>1.7000000000000001E-2</v>
      </c>
      <c r="G85" s="19">
        <v>1.2E-2</v>
      </c>
      <c r="H85" s="19">
        <v>0.311</v>
      </c>
      <c r="I85" s="21" t="s">
        <v>5</v>
      </c>
      <c r="J85" s="21">
        <v>1.7999999999999999E-2</v>
      </c>
      <c r="K85" s="20">
        <v>254</v>
      </c>
      <c r="L85" s="19">
        <v>0.02</v>
      </c>
      <c r="M85" s="18">
        <v>10.5</v>
      </c>
    </row>
    <row r="86" spans="1:13" x14ac:dyDescent="0.25">
      <c r="A86" s="156">
        <v>2013</v>
      </c>
      <c r="B86" s="23" t="s">
        <v>7</v>
      </c>
      <c r="C86" s="199" t="s">
        <v>6</v>
      </c>
      <c r="D86" s="4">
        <v>0.16900000000000001</v>
      </c>
      <c r="E86" s="4">
        <v>2.1000000000000001E-2</v>
      </c>
      <c r="F86" s="4">
        <v>1.7000000000000001E-2</v>
      </c>
      <c r="G86" s="4">
        <v>4.0000000000000001E-3</v>
      </c>
      <c r="H86" s="4">
        <v>1.6E-2</v>
      </c>
      <c r="I86" s="7">
        <v>1.4E-3</v>
      </c>
      <c r="J86" s="7">
        <v>1E-3</v>
      </c>
      <c r="K86" s="6">
        <v>228</v>
      </c>
      <c r="L86" s="4">
        <v>2.5000000000000001E-2</v>
      </c>
      <c r="M86" s="5">
        <v>9.6999999999999993</v>
      </c>
    </row>
    <row r="87" spans="1:13" x14ac:dyDescent="0.25">
      <c r="A87" s="156"/>
      <c r="B87" s="23" t="s">
        <v>146</v>
      </c>
      <c r="C87" s="200"/>
      <c r="D87" s="4">
        <v>0.23100000000000001</v>
      </c>
      <c r="E87" s="4">
        <v>3.6999999999999998E-2</v>
      </c>
      <c r="F87" s="4">
        <v>2.8000000000000001E-2</v>
      </c>
      <c r="G87" s="4">
        <v>8.9999999999999976E-3</v>
      </c>
      <c r="H87" s="4">
        <v>4.2999999999999997E-2</v>
      </c>
      <c r="I87" s="7">
        <v>1.9993601189632186E-3</v>
      </c>
      <c r="J87" s="7">
        <v>1E-3</v>
      </c>
      <c r="K87" s="6">
        <v>243</v>
      </c>
      <c r="L87" s="4">
        <v>2.7E-2</v>
      </c>
      <c r="M87" s="5">
        <v>9.1</v>
      </c>
    </row>
    <row r="88" spans="1:13" x14ac:dyDescent="0.25">
      <c r="A88" s="156"/>
      <c r="B88" s="23" t="s">
        <v>147</v>
      </c>
      <c r="C88" s="200"/>
      <c r="D88" s="4">
        <v>0.64100000000000001</v>
      </c>
      <c r="E88" s="4">
        <v>8.8999999999999996E-2</v>
      </c>
      <c r="F88" s="4">
        <v>5.0999999999999997E-2</v>
      </c>
      <c r="G88" s="4">
        <v>3.7999999999999999E-2</v>
      </c>
      <c r="H88" s="4">
        <v>3.5000000000000003E-2</v>
      </c>
      <c r="I88" s="7">
        <v>1.0999999999999999E-2</v>
      </c>
      <c r="J88" s="7" t="s">
        <v>5</v>
      </c>
      <c r="K88" s="6">
        <v>234</v>
      </c>
      <c r="L88" s="4">
        <v>1.7000000000000001E-2</v>
      </c>
      <c r="M88" s="5">
        <v>6.4</v>
      </c>
    </row>
    <row r="89" spans="1:13" x14ac:dyDescent="0.25">
      <c r="A89" s="156"/>
      <c r="B89" s="23" t="s">
        <v>31</v>
      </c>
      <c r="C89" s="23" t="s">
        <v>150</v>
      </c>
      <c r="D89" s="4">
        <v>7.4999999999999997E-2</v>
      </c>
      <c r="E89" s="4">
        <v>2.8000000000000001E-2</v>
      </c>
      <c r="F89" s="4">
        <v>1.4E-2</v>
      </c>
      <c r="G89" s="4">
        <v>1.4E-2</v>
      </c>
      <c r="H89" s="4">
        <v>0.27700000000000002</v>
      </c>
      <c r="I89" s="7" t="s">
        <v>5</v>
      </c>
      <c r="J89" s="7">
        <v>1.4999999999999999E-2</v>
      </c>
      <c r="K89" s="6">
        <v>256</v>
      </c>
      <c r="L89" s="4">
        <v>0.02</v>
      </c>
      <c r="M89" s="5">
        <v>10.4</v>
      </c>
    </row>
    <row r="90" spans="1:13" x14ac:dyDescent="0.25">
      <c r="A90" s="156">
        <v>2014</v>
      </c>
      <c r="B90" s="22" t="s">
        <v>7</v>
      </c>
      <c r="C90" s="216" t="s">
        <v>149</v>
      </c>
      <c r="D90" s="19">
        <v>0.21559377418393877</v>
      </c>
      <c r="E90" s="19">
        <v>1.9659251478051872E-2</v>
      </c>
      <c r="F90" s="19">
        <v>1.7317138509003325E-2</v>
      </c>
      <c r="G90" s="19">
        <v>2.3421129690485466E-3</v>
      </c>
      <c r="H90" s="19">
        <v>9.5671685075687674E-3</v>
      </c>
      <c r="I90" s="21">
        <v>1.0498327803665146E-3</v>
      </c>
      <c r="J90" s="21">
        <v>1E-3</v>
      </c>
      <c r="K90" s="20">
        <v>207.62377705823036</v>
      </c>
      <c r="L90" s="19">
        <v>2.1999999999999999E-2</v>
      </c>
      <c r="M90" s="18">
        <v>10.57960072233907</v>
      </c>
    </row>
    <row r="91" spans="1:13" x14ac:dyDescent="0.25">
      <c r="A91" s="156"/>
      <c r="B91" s="22" t="s">
        <v>146</v>
      </c>
      <c r="C91" s="217"/>
      <c r="D91" s="19">
        <v>0.26690447193316524</v>
      </c>
      <c r="E91" s="19">
        <v>3.2177940258854842E-2</v>
      </c>
      <c r="F91" s="19">
        <v>2.5785020509581837E-2</v>
      </c>
      <c r="G91" s="19">
        <v>6.3929197492730051E-3</v>
      </c>
      <c r="H91" s="19">
        <v>2.8992625868677582E-2</v>
      </c>
      <c r="I91" s="21">
        <v>2.9553236328300259E-3</v>
      </c>
      <c r="J91" s="21">
        <v>1E-3</v>
      </c>
      <c r="K91" s="20">
        <v>251.41552614846907</v>
      </c>
      <c r="L91" s="19">
        <v>2.7E-2</v>
      </c>
      <c r="M91" s="18">
        <v>8.8600719388517906</v>
      </c>
    </row>
    <row r="92" spans="1:13" x14ac:dyDescent="0.25">
      <c r="A92" s="156"/>
      <c r="B92" s="22" t="s">
        <v>147</v>
      </c>
      <c r="C92" s="218"/>
      <c r="D92" s="19">
        <v>0.55504984904288523</v>
      </c>
      <c r="E92" s="19">
        <v>8.9784963675428542E-2</v>
      </c>
      <c r="F92" s="19">
        <v>6.8345115896576256E-2</v>
      </c>
      <c r="G92" s="19">
        <v>2.1439847778852286E-2</v>
      </c>
      <c r="H92" s="19">
        <v>4.018176175670763E-2</v>
      </c>
      <c r="I92" s="21">
        <v>1.1866259544652686E-2</v>
      </c>
      <c r="J92" s="21" t="s">
        <v>5</v>
      </c>
      <c r="K92" s="20">
        <v>240.56078468108134</v>
      </c>
      <c r="L92" s="19">
        <v>1.7000000000000001E-2</v>
      </c>
      <c r="M92" s="18">
        <v>6.0643153228352791</v>
      </c>
    </row>
    <row r="93" spans="1:13" x14ac:dyDescent="0.25">
      <c r="A93" s="156"/>
      <c r="B93" s="22" t="s">
        <v>31</v>
      </c>
      <c r="C93" s="22" t="s">
        <v>150</v>
      </c>
      <c r="D93" s="19">
        <v>8.0055913502820722E-2</v>
      </c>
      <c r="E93" s="19">
        <v>2.3054398188057587E-2</v>
      </c>
      <c r="F93" s="19">
        <v>1.0459729387144132E-2</v>
      </c>
      <c r="G93" s="19">
        <v>1.2594668800913455E-2</v>
      </c>
      <c r="H93" s="19">
        <v>0.28478908247361767</v>
      </c>
      <c r="I93" s="21" t="s">
        <v>5</v>
      </c>
      <c r="J93" s="21">
        <v>1.4496038768646297E-2</v>
      </c>
      <c r="K93" s="20">
        <v>260.93204957855869</v>
      </c>
      <c r="L93" s="19">
        <v>0.02</v>
      </c>
      <c r="M93" s="18">
        <v>10.3896464059198</v>
      </c>
    </row>
    <row r="94" spans="1:13" x14ac:dyDescent="0.25">
      <c r="A94" s="156">
        <v>2015</v>
      </c>
      <c r="B94" s="23" t="s">
        <v>118</v>
      </c>
      <c r="C94" s="199" t="s">
        <v>150</v>
      </c>
      <c r="D94" s="4">
        <v>0.19500000000000001</v>
      </c>
      <c r="E94" s="4">
        <v>1.7000000000000001E-2</v>
      </c>
      <c r="F94" s="4">
        <v>1.4999999999999999E-2</v>
      </c>
      <c r="G94" s="4">
        <v>2.0000000000000018E-3</v>
      </c>
      <c r="H94" s="4">
        <v>0.01</v>
      </c>
      <c r="I94" s="7">
        <v>1.2999999999999999E-3</v>
      </c>
      <c r="J94" s="7">
        <v>1E-3</v>
      </c>
      <c r="K94" s="6">
        <v>210</v>
      </c>
      <c r="L94" s="4">
        <v>2.2322203474214555E-2</v>
      </c>
      <c r="M94" s="5">
        <v>10.6</v>
      </c>
    </row>
    <row r="95" spans="1:13" x14ac:dyDescent="0.25">
      <c r="A95" s="156"/>
      <c r="B95" s="23" t="s">
        <v>151</v>
      </c>
      <c r="C95" s="200"/>
      <c r="D95" s="4">
        <v>0.38100000000000001</v>
      </c>
      <c r="E95" s="4">
        <v>2.1000000000000001E-2</v>
      </c>
      <c r="F95" s="4">
        <v>1.7000000000000001E-2</v>
      </c>
      <c r="G95" s="4">
        <v>4.0000000000000001E-3</v>
      </c>
      <c r="H95" s="4">
        <v>2.1000000000000001E-2</v>
      </c>
      <c r="I95" s="7">
        <v>2.0999999999999999E-3</v>
      </c>
      <c r="J95" s="7">
        <v>1E-3</v>
      </c>
      <c r="K95" s="6">
        <v>225</v>
      </c>
      <c r="L95" s="4">
        <v>2.4097959183673467E-2</v>
      </c>
      <c r="M95" s="5">
        <v>9.8000000000000007</v>
      </c>
    </row>
    <row r="96" spans="1:13" x14ac:dyDescent="0.25">
      <c r="A96" s="156"/>
      <c r="B96" s="23" t="s">
        <v>147</v>
      </c>
      <c r="C96" s="200"/>
      <c r="D96" s="4">
        <v>0.34</v>
      </c>
      <c r="E96" s="4">
        <v>6.0999999999999999E-2</v>
      </c>
      <c r="F96" s="4">
        <v>4.2000000000000003E-2</v>
      </c>
      <c r="G96" s="4">
        <v>1.8999999999999996E-2</v>
      </c>
      <c r="H96" s="4">
        <v>0.03</v>
      </c>
      <c r="I96" s="7">
        <v>7.7999999999999996E-3</v>
      </c>
      <c r="J96" s="7" t="s">
        <v>5</v>
      </c>
      <c r="K96" s="6">
        <v>220</v>
      </c>
      <c r="L96" s="4">
        <v>1.7000000000000001E-2</v>
      </c>
      <c r="M96" s="5">
        <v>6.6</v>
      </c>
    </row>
    <row r="97" spans="1:20" x14ac:dyDescent="0.25">
      <c r="A97" s="156"/>
      <c r="B97" s="23" t="s">
        <v>31</v>
      </c>
      <c r="C97" s="213"/>
      <c r="D97" s="4">
        <v>5.0999999999999997E-2</v>
      </c>
      <c r="E97" s="4">
        <v>0.02</v>
      </c>
      <c r="F97" s="4">
        <v>8.0000000000000002E-3</v>
      </c>
      <c r="G97" s="4">
        <v>1.2E-2</v>
      </c>
      <c r="H97" s="4">
        <v>0.28000000000000003</v>
      </c>
      <c r="I97" s="7" t="s">
        <v>5</v>
      </c>
      <c r="J97" s="7">
        <v>1.7999999999999999E-2</v>
      </c>
      <c r="K97" s="6">
        <v>252</v>
      </c>
      <c r="L97" s="4">
        <v>0.02</v>
      </c>
      <c r="M97" s="5">
        <v>10.6</v>
      </c>
    </row>
    <row r="99" spans="1:20" s="10" customFormat="1" x14ac:dyDescent="0.25">
      <c r="A99" s="17" t="s">
        <v>162</v>
      </c>
      <c r="B99" s="136"/>
      <c r="C99" s="136"/>
      <c r="D99" s="137"/>
      <c r="E99" s="137"/>
      <c r="F99" s="137"/>
      <c r="G99" s="137"/>
      <c r="H99" s="137"/>
      <c r="I99" s="138"/>
      <c r="J99" s="139"/>
      <c r="K99" s="138"/>
      <c r="L99" s="140"/>
      <c r="M99" s="11"/>
      <c r="N99" s="141"/>
      <c r="O99" s="141"/>
      <c r="P99" s="141"/>
      <c r="Q99" s="141"/>
      <c r="R99" s="141"/>
      <c r="S99" s="141"/>
    </row>
    <row r="100" spans="1:20" s="10" customFormat="1" x14ac:dyDescent="0.25">
      <c r="A100" s="17" t="s">
        <v>30</v>
      </c>
      <c r="B100" s="136"/>
      <c r="C100" s="136"/>
      <c r="D100" s="137"/>
      <c r="E100" s="137"/>
      <c r="F100" s="137"/>
      <c r="G100" s="137"/>
      <c r="H100" s="137"/>
      <c r="I100" s="138"/>
      <c r="J100" s="139"/>
      <c r="K100" s="138"/>
      <c r="L100" s="140"/>
      <c r="M100" s="11"/>
      <c r="N100" s="141"/>
      <c r="O100" s="141"/>
      <c r="P100" s="141"/>
      <c r="Q100" s="141"/>
      <c r="R100" s="141"/>
      <c r="S100" s="141"/>
    </row>
    <row r="101" spans="1:20" s="10" customFormat="1" x14ac:dyDescent="0.25">
      <c r="A101" s="13" t="s">
        <v>29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42"/>
      <c r="M101" s="11"/>
      <c r="N101" s="141"/>
      <c r="O101" s="141"/>
      <c r="P101" s="141"/>
      <c r="Q101" s="141"/>
      <c r="R101" s="141"/>
      <c r="S101" s="141"/>
    </row>
    <row r="102" spans="1:20" s="10" customFormat="1" x14ac:dyDescent="0.25">
      <c r="A102" s="13" t="s">
        <v>28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42"/>
      <c r="M102" s="12"/>
      <c r="N102" s="141"/>
      <c r="O102" s="141"/>
      <c r="P102" s="141"/>
      <c r="Q102" s="141"/>
      <c r="R102" s="141"/>
      <c r="S102" s="141"/>
    </row>
    <row r="103" spans="1:20" s="10" customFormat="1" ht="15.75" customHeight="1" x14ac:dyDescent="0.25">
      <c r="A103" s="14" t="s">
        <v>27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43"/>
      <c r="M103" s="11"/>
      <c r="N103" s="141"/>
      <c r="O103" s="141"/>
      <c r="P103" s="141"/>
      <c r="Q103" s="141"/>
      <c r="R103" s="141"/>
      <c r="S103" s="141"/>
    </row>
    <row r="104" spans="1:20" s="10" customFormat="1" x14ac:dyDescent="0.25">
      <c r="A104" s="15" t="s">
        <v>26</v>
      </c>
      <c r="L104" s="144"/>
      <c r="N104" s="141"/>
      <c r="O104" s="141"/>
      <c r="P104" s="141"/>
      <c r="Q104" s="141"/>
      <c r="R104" s="141"/>
      <c r="S104" s="141"/>
    </row>
    <row r="105" spans="1:20" s="10" customFormat="1" x14ac:dyDescent="0.25">
      <c r="A105" s="14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43"/>
      <c r="N105" s="141"/>
      <c r="O105" s="141"/>
      <c r="P105" s="141"/>
      <c r="Q105" s="141"/>
      <c r="R105" s="141"/>
      <c r="S105" s="141"/>
    </row>
    <row r="106" spans="1:20" s="10" customFormat="1" x14ac:dyDescent="0.25">
      <c r="A106" s="14" t="s">
        <v>1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43"/>
      <c r="N106" s="141"/>
      <c r="O106" s="141"/>
      <c r="P106" s="141"/>
      <c r="Q106" s="141"/>
      <c r="R106" s="141"/>
      <c r="S106" s="141"/>
    </row>
    <row r="107" spans="1:20" s="10" customFormat="1" x14ac:dyDescent="0.25">
      <c r="A107" s="13" t="s">
        <v>163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43"/>
      <c r="N107" s="141"/>
      <c r="O107" s="141"/>
      <c r="P107" s="141"/>
      <c r="Q107" s="141"/>
      <c r="R107" s="141"/>
      <c r="S107" s="141"/>
    </row>
    <row r="108" spans="1:20" s="10" customFormat="1" x14ac:dyDescent="0.25">
      <c r="A108" s="17" t="s">
        <v>164</v>
      </c>
      <c r="L108" s="144"/>
      <c r="N108" s="141"/>
      <c r="O108" s="141"/>
      <c r="P108" s="141"/>
      <c r="Q108" s="141"/>
      <c r="R108" s="141"/>
      <c r="S108" s="141"/>
    </row>
    <row r="109" spans="1:20" s="10" customFormat="1" x14ac:dyDescent="0.25">
      <c r="A109" s="14" t="s">
        <v>165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42"/>
      <c r="O109" s="141"/>
      <c r="P109" s="141"/>
      <c r="Q109" s="141"/>
      <c r="R109" s="141"/>
      <c r="S109" s="141"/>
      <c r="T109" s="141"/>
    </row>
    <row r="110" spans="1:20" s="10" customFormat="1" x14ac:dyDescent="0.25">
      <c r="A110" s="17" t="s">
        <v>166</v>
      </c>
      <c r="B110" s="11"/>
      <c r="C110" s="13"/>
      <c r="D110" s="11"/>
      <c r="E110" s="11"/>
      <c r="F110" s="11"/>
      <c r="G110" s="11"/>
      <c r="H110" s="11"/>
      <c r="I110" s="11"/>
      <c r="J110" s="11"/>
      <c r="K110" s="11"/>
      <c r="L110" s="143"/>
      <c r="O110" s="141"/>
      <c r="P110" s="141"/>
      <c r="Q110" s="141"/>
      <c r="R110" s="141"/>
      <c r="S110" s="141"/>
      <c r="T110" s="141"/>
    </row>
  </sheetData>
  <mergeCells count="78">
    <mergeCell ref="C9:C10"/>
    <mergeCell ref="D3:D4"/>
    <mergeCell ref="E3:G3"/>
    <mergeCell ref="H3:H4"/>
    <mergeCell ref="C25:C26"/>
    <mergeCell ref="A21:A22"/>
    <mergeCell ref="C21:C22"/>
    <mergeCell ref="A11:A12"/>
    <mergeCell ref="C11:C12"/>
    <mergeCell ref="A13:A14"/>
    <mergeCell ref="C13:C14"/>
    <mergeCell ref="A78:A81"/>
    <mergeCell ref="C78:C81"/>
    <mergeCell ref="A70:A73"/>
    <mergeCell ref="C70:C73"/>
    <mergeCell ref="A49:A52"/>
    <mergeCell ref="C49:C52"/>
    <mergeCell ref="A53:A56"/>
    <mergeCell ref="C53:C56"/>
    <mergeCell ref="A7:A8"/>
    <mergeCell ref="C7:C8"/>
    <mergeCell ref="A9:A10"/>
    <mergeCell ref="A74:A77"/>
    <mergeCell ref="C74:C77"/>
    <mergeCell ref="A45:A48"/>
    <mergeCell ref="C45:C48"/>
    <mergeCell ref="A35:A36"/>
    <mergeCell ref="C35:C36"/>
    <mergeCell ref="A37:A38"/>
    <mergeCell ref="C37:C38"/>
    <mergeCell ref="A33:A34"/>
    <mergeCell ref="C33:C34"/>
    <mergeCell ref="A23:A24"/>
    <mergeCell ref="C23:C24"/>
    <mergeCell ref="A25:A26"/>
    <mergeCell ref="A5:A6"/>
    <mergeCell ref="C5:C6"/>
    <mergeCell ref="A3:A4"/>
    <mergeCell ref="B3:B4"/>
    <mergeCell ref="C3:C4"/>
    <mergeCell ref="I3:I4"/>
    <mergeCell ref="J3:J4"/>
    <mergeCell ref="K3:K4"/>
    <mergeCell ref="L3:L4"/>
    <mergeCell ref="M3:M4"/>
    <mergeCell ref="A15:A16"/>
    <mergeCell ref="C15:C16"/>
    <mergeCell ref="A17:A18"/>
    <mergeCell ref="C17:C18"/>
    <mergeCell ref="A19:A20"/>
    <mergeCell ref="C19:C20"/>
    <mergeCell ref="A27:A28"/>
    <mergeCell ref="C27:C28"/>
    <mergeCell ref="A29:A30"/>
    <mergeCell ref="C29:C30"/>
    <mergeCell ref="A31:A32"/>
    <mergeCell ref="C31:C32"/>
    <mergeCell ref="C39:C40"/>
    <mergeCell ref="A41:A42"/>
    <mergeCell ref="C41:C42"/>
    <mergeCell ref="A43:A44"/>
    <mergeCell ref="C43:C44"/>
    <mergeCell ref="A94:A97"/>
    <mergeCell ref="C94:C97"/>
    <mergeCell ref="A1:M2"/>
    <mergeCell ref="A82:A85"/>
    <mergeCell ref="C82:C85"/>
    <mergeCell ref="A86:A89"/>
    <mergeCell ref="C86:C88"/>
    <mergeCell ref="A90:A93"/>
    <mergeCell ref="C90:C92"/>
    <mergeCell ref="A57:A61"/>
    <mergeCell ref="C57:C61"/>
    <mergeCell ref="A62:A65"/>
    <mergeCell ref="C62:C65"/>
    <mergeCell ref="A66:A69"/>
    <mergeCell ref="C66:C69"/>
    <mergeCell ref="A39:A4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O10" sqref="O10"/>
    </sheetView>
  </sheetViews>
  <sheetFormatPr defaultRowHeight="15" x14ac:dyDescent="0.25"/>
  <sheetData>
    <row r="1" spans="1:12" x14ac:dyDescent="0.25">
      <c r="A1" s="214" t="s">
        <v>168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x14ac:dyDescent="0.25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x14ac:dyDescent="0.25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2" x14ac:dyDescent="0.25">
      <c r="A4" s="150" t="s">
        <v>21</v>
      </c>
      <c r="B4" s="151" t="s">
        <v>38</v>
      </c>
      <c r="C4" s="152" t="s">
        <v>35</v>
      </c>
      <c r="D4" s="152"/>
      <c r="E4" s="152" t="s">
        <v>17</v>
      </c>
      <c r="F4" s="152"/>
      <c r="G4" s="152" t="s">
        <v>36</v>
      </c>
      <c r="H4" s="152"/>
      <c r="I4" s="152" t="s">
        <v>37</v>
      </c>
      <c r="J4" s="152"/>
      <c r="K4" s="99" t="s">
        <v>39</v>
      </c>
      <c r="L4" s="99" t="s">
        <v>114</v>
      </c>
    </row>
    <row r="5" spans="1:12" x14ac:dyDescent="0.25">
      <c r="A5" s="150"/>
      <c r="B5" s="151"/>
      <c r="C5" s="99" t="s">
        <v>40</v>
      </c>
      <c r="D5" s="99" t="s">
        <v>41</v>
      </c>
      <c r="E5" s="99" t="s">
        <v>40</v>
      </c>
      <c r="F5" s="99" t="s">
        <v>41</v>
      </c>
      <c r="G5" s="99" t="s">
        <v>40</v>
      </c>
      <c r="H5" s="99" t="s">
        <v>41</v>
      </c>
      <c r="I5" s="99" t="s">
        <v>40</v>
      </c>
      <c r="J5" s="99" t="s">
        <v>41</v>
      </c>
      <c r="K5" s="99" t="s">
        <v>42</v>
      </c>
      <c r="L5" s="99" t="s">
        <v>116</v>
      </c>
    </row>
    <row r="6" spans="1:12" x14ac:dyDescent="0.25">
      <c r="A6" s="96">
        <v>1999</v>
      </c>
      <c r="B6" s="19" t="s">
        <v>44</v>
      </c>
      <c r="C6" s="19">
        <v>0.73</v>
      </c>
      <c r="D6" s="19">
        <v>0.27359121938160885</v>
      </c>
      <c r="E6" s="19">
        <v>0.38100000000000001</v>
      </c>
      <c r="F6" s="19">
        <v>0.1427921295676616</v>
      </c>
      <c r="G6" s="19">
        <v>6.56</v>
      </c>
      <c r="H6" s="19">
        <v>2.458573149511444</v>
      </c>
      <c r="I6" s="19">
        <v>0.20300000000000001</v>
      </c>
      <c r="J6" s="19">
        <v>7.6080845937625485E-2</v>
      </c>
      <c r="K6" s="20">
        <v>220</v>
      </c>
      <c r="L6" s="18">
        <v>9.0909090909090917</v>
      </c>
    </row>
    <row r="7" spans="1:12" x14ac:dyDescent="0.25">
      <c r="A7" s="96">
        <v>2000</v>
      </c>
      <c r="B7" s="19" t="s">
        <v>45</v>
      </c>
      <c r="C7" s="4">
        <v>0.83992331119509767</v>
      </c>
      <c r="D7" s="4">
        <v>0.31478855191356891</v>
      </c>
      <c r="E7" s="4">
        <v>0.34552474956885476</v>
      </c>
      <c r="F7" s="4">
        <v>0.12949662679598356</v>
      </c>
      <c r="G7" s="4">
        <v>6.6449407404689396</v>
      </c>
      <c r="H7" s="4">
        <v>2.4904074519225041</v>
      </c>
      <c r="I7" s="4">
        <v>0.22012047091096126</v>
      </c>
      <c r="J7" s="4">
        <v>8.2497298695046378E-2</v>
      </c>
      <c r="K7" s="6">
        <v>220</v>
      </c>
      <c r="L7" s="5">
        <v>9.0909090909090917</v>
      </c>
    </row>
    <row r="8" spans="1:12" x14ac:dyDescent="0.25">
      <c r="A8" s="96">
        <v>2001</v>
      </c>
      <c r="B8" s="148" t="s">
        <v>46</v>
      </c>
      <c r="C8" s="19">
        <v>0.84347838534211284</v>
      </c>
      <c r="D8" s="19">
        <v>0.31612093146271125</v>
      </c>
      <c r="E8" s="19">
        <v>0.34437743018504541</v>
      </c>
      <c r="F8" s="19">
        <v>0.12906663157785131</v>
      </c>
      <c r="G8" s="19">
        <v>6.6476878432189057</v>
      </c>
      <c r="H8" s="19">
        <v>2.4914370179377507</v>
      </c>
      <c r="I8" s="19">
        <v>0.22002175780131689</v>
      </c>
      <c r="J8" s="19">
        <v>8.2460302749790826E-2</v>
      </c>
      <c r="K8" s="20">
        <v>220</v>
      </c>
      <c r="L8" s="18">
        <v>9.0909090909090917</v>
      </c>
    </row>
    <row r="9" spans="1:12" x14ac:dyDescent="0.25">
      <c r="A9" s="96">
        <v>2002</v>
      </c>
      <c r="B9" s="149"/>
      <c r="C9" s="4">
        <v>0.73894627473050778</v>
      </c>
      <c r="D9" s="4">
        <v>0.27694412652194106</v>
      </c>
      <c r="E9" s="4">
        <v>0.26229100826875623</v>
      </c>
      <c r="F9" s="4">
        <v>9.8302077787781744E-2</v>
      </c>
      <c r="G9" s="4">
        <v>6.7120251958959267</v>
      </c>
      <c r="H9" s="4">
        <v>2.5155495313222587</v>
      </c>
      <c r="I9" s="4">
        <v>0.18876756569548464</v>
      </c>
      <c r="J9" s="4">
        <v>7.074677873743232E-2</v>
      </c>
      <c r="K9" s="6">
        <v>220</v>
      </c>
      <c r="L9" s="5">
        <v>9.0909090909090917</v>
      </c>
    </row>
    <row r="10" spans="1:12" x14ac:dyDescent="0.25">
      <c r="A10" s="96">
        <v>2003</v>
      </c>
      <c r="B10" s="149"/>
      <c r="C10" s="19">
        <v>0.65499999999999992</v>
      </c>
      <c r="D10" s="19">
        <v>0.24548253245884077</v>
      </c>
      <c r="E10" s="19">
        <v>0.19700000000000001</v>
      </c>
      <c r="F10" s="19">
        <v>7.3832150983804037E-2</v>
      </c>
      <c r="G10" s="19">
        <v>6.48</v>
      </c>
      <c r="H10" s="19">
        <v>2.4285905501271583</v>
      </c>
      <c r="I10" s="19">
        <v>0.19499999999999998</v>
      </c>
      <c r="J10" s="19">
        <v>7.3082585999196883E-2</v>
      </c>
      <c r="K10" s="20">
        <v>220</v>
      </c>
      <c r="L10" s="18">
        <v>9.0909090909090917</v>
      </c>
    </row>
    <row r="11" spans="1:12" x14ac:dyDescent="0.25">
      <c r="A11" s="96">
        <v>2004</v>
      </c>
      <c r="B11" s="145" t="s">
        <v>47</v>
      </c>
      <c r="C11" s="4">
        <v>1.3768360594992324</v>
      </c>
      <c r="D11" s="4">
        <v>0.51601404987255395</v>
      </c>
      <c r="E11" s="4">
        <v>0.37176030914191949</v>
      </c>
      <c r="F11" s="4">
        <v>0.13932925519975567</v>
      </c>
      <c r="G11" s="4">
        <v>5.4058803133767395</v>
      </c>
      <c r="H11" s="4">
        <v>2.0260292969421587</v>
      </c>
      <c r="I11" s="4">
        <v>0.14319358424646655</v>
      </c>
      <c r="J11" s="4">
        <v>5.3666448385772503E-2</v>
      </c>
      <c r="K11" s="6">
        <v>220</v>
      </c>
      <c r="L11" s="5">
        <v>9.0909090909090917</v>
      </c>
    </row>
    <row r="12" spans="1:12" x14ac:dyDescent="0.25">
      <c r="A12" s="96">
        <v>2005</v>
      </c>
      <c r="B12" s="145"/>
      <c r="C12" s="19">
        <v>1.3317292902121414</v>
      </c>
      <c r="D12" s="19">
        <v>0.4991088224593756</v>
      </c>
      <c r="E12" s="19">
        <v>0.271711255120132</v>
      </c>
      <c r="F12" s="19">
        <v>0.10183262138085523</v>
      </c>
      <c r="G12" s="19">
        <v>5.3831846915693591</v>
      </c>
      <c r="H12" s="19">
        <v>2.0175233752368094</v>
      </c>
      <c r="I12" s="19">
        <v>0.14314666503637588</v>
      </c>
      <c r="J12" s="19">
        <v>5.3648863887277805E-2</v>
      </c>
      <c r="K12" s="20">
        <v>220</v>
      </c>
      <c r="L12" s="18">
        <v>9.0909090909090917</v>
      </c>
    </row>
    <row r="13" spans="1:12" x14ac:dyDescent="0.25">
      <c r="A13" s="96">
        <v>2006</v>
      </c>
      <c r="B13" s="145"/>
      <c r="C13" s="4">
        <v>1.24889298870334</v>
      </c>
      <c r="D13" s="4">
        <v>0.46806322692669677</v>
      </c>
      <c r="E13" s="4">
        <v>0.28907361247544205</v>
      </c>
      <c r="F13" s="4">
        <v>0.10833972894274362</v>
      </c>
      <c r="G13" s="4">
        <v>6.0139915888998026</v>
      </c>
      <c r="H13" s="4">
        <v>2.2539387563805979</v>
      </c>
      <c r="I13" s="4">
        <v>0.19818639489194498</v>
      </c>
      <c r="J13" s="4">
        <v>7.4276791018263413E-2</v>
      </c>
      <c r="K13" s="6">
        <v>241</v>
      </c>
      <c r="L13" s="5">
        <v>9.3000000000000007</v>
      </c>
    </row>
    <row r="14" spans="1:12" x14ac:dyDescent="0.25">
      <c r="A14" s="96">
        <v>2007</v>
      </c>
      <c r="B14" s="145"/>
      <c r="C14" s="19">
        <v>1.6441390225373511</v>
      </c>
      <c r="D14" s="19">
        <v>0.46806322692669677</v>
      </c>
      <c r="E14" s="19">
        <v>0.39300538110914157</v>
      </c>
      <c r="F14" s="19">
        <v>0.10833972894274362</v>
      </c>
      <c r="G14" s="19">
        <v>4.8746685236768803</v>
      </c>
      <c r="H14" s="19">
        <v>2.2539387563805979</v>
      </c>
      <c r="I14" s="19">
        <v>0.112</v>
      </c>
      <c r="J14" s="19">
        <v>7.4276791018263413E-2</v>
      </c>
      <c r="K14" s="20">
        <v>241</v>
      </c>
      <c r="L14" s="18">
        <v>9.3000000000000007</v>
      </c>
    </row>
    <row r="15" spans="1:12" x14ac:dyDescent="0.25">
      <c r="A15" s="113">
        <v>2008</v>
      </c>
      <c r="B15" s="145" t="s">
        <v>43</v>
      </c>
      <c r="C15" s="28">
        <v>1.5231578532794201</v>
      </c>
      <c r="D15" s="4">
        <v>0.5708528964238222</v>
      </c>
      <c r="E15" s="4">
        <v>0.31611158956046842</v>
      </c>
      <c r="F15" s="4">
        <v>0.11847308938151672</v>
      </c>
      <c r="G15" s="4">
        <v>4.5789695951268179</v>
      </c>
      <c r="H15" s="4">
        <v>1.7161176370439148</v>
      </c>
      <c r="I15" s="4">
        <v>0.11504993961035552</v>
      </c>
      <c r="J15" s="4">
        <v>4.3118703106544698E-2</v>
      </c>
      <c r="K15" s="6">
        <v>241</v>
      </c>
      <c r="L15" s="5">
        <v>9.3000000000000007</v>
      </c>
    </row>
    <row r="16" spans="1:12" x14ac:dyDescent="0.25">
      <c r="A16" s="113">
        <v>2009</v>
      </c>
      <c r="B16" s="145"/>
      <c r="C16" s="29">
        <v>1.3577928252014522</v>
      </c>
      <c r="D16" s="19">
        <v>0.50887697906091089</v>
      </c>
      <c r="E16" s="19">
        <v>0.29684903258655809</v>
      </c>
      <c r="F16" s="19">
        <v>0.11125382027069504</v>
      </c>
      <c r="G16" s="19">
        <v>4.4027575378553081</v>
      </c>
      <c r="H16" s="19">
        <v>1.6500764430457584</v>
      </c>
      <c r="I16" s="19">
        <v>9.5444833082440436E-2</v>
      </c>
      <c r="J16" s="19">
        <v>3.5771052420135618E-2</v>
      </c>
      <c r="K16" s="20">
        <v>241</v>
      </c>
      <c r="L16" s="18">
        <v>9.3000000000000007</v>
      </c>
    </row>
    <row r="17" spans="1:12" x14ac:dyDescent="0.25">
      <c r="A17" s="113">
        <v>2010</v>
      </c>
      <c r="B17" s="145"/>
      <c r="C17" s="28">
        <v>1.8175627743233358</v>
      </c>
      <c r="D17" s="4">
        <v>0.74530277297124825</v>
      </c>
      <c r="E17" s="4">
        <v>0.38188588149231889</v>
      </c>
      <c r="F17" s="4">
        <v>0.15659464996511979</v>
      </c>
      <c r="G17" s="4">
        <v>4.761135104242868</v>
      </c>
      <c r="H17" s="4">
        <v>1.9523326763797944</v>
      </c>
      <c r="I17" s="4">
        <v>0.10611695318215071</v>
      </c>
      <c r="J17" s="4">
        <v>4.3513908065905105E-2</v>
      </c>
      <c r="K17" s="6">
        <v>241</v>
      </c>
      <c r="L17" s="5">
        <v>8.5</v>
      </c>
    </row>
    <row r="18" spans="1:12" x14ac:dyDescent="0.25">
      <c r="A18" s="113">
        <v>2011</v>
      </c>
      <c r="B18" s="145"/>
      <c r="C18" s="29">
        <v>1.3696502076988692</v>
      </c>
      <c r="D18" s="19">
        <v>0.47738845413570541</v>
      </c>
      <c r="E18" s="19">
        <v>0.30099034852909373</v>
      </c>
      <c r="F18" s="19">
        <v>0.10490949907238123</v>
      </c>
      <c r="G18" s="19">
        <v>4.2105484381784342</v>
      </c>
      <c r="H18" s="19">
        <v>1.4675770489916535</v>
      </c>
      <c r="I18" s="19">
        <v>9.2783272991549065E-2</v>
      </c>
      <c r="J18" s="19">
        <v>3.2339398055145727E-2</v>
      </c>
      <c r="K18" s="20">
        <v>241</v>
      </c>
      <c r="L18" s="18">
        <v>10</v>
      </c>
    </row>
    <row r="20" spans="1:12" x14ac:dyDescent="0.25">
      <c r="A20" s="30" t="s">
        <v>48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2" x14ac:dyDescent="0.25">
      <c r="A21" s="146" t="s">
        <v>167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</row>
    <row r="22" spans="1:12" x14ac:dyDescent="0.2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</row>
    <row r="23" spans="1:12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2" x14ac:dyDescent="0.25">
      <c r="A24" s="147" t="s">
        <v>49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</row>
    <row r="25" spans="1:12" x14ac:dyDescent="0.2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</row>
  </sheetData>
  <mergeCells count="12">
    <mergeCell ref="B8:B10"/>
    <mergeCell ref="B11:B14"/>
    <mergeCell ref="B15:B18"/>
    <mergeCell ref="A21:K22"/>
    <mergeCell ref="A24:K25"/>
    <mergeCell ref="A1:L3"/>
    <mergeCell ref="A4:A5"/>
    <mergeCell ref="B4:B5"/>
    <mergeCell ref="C4:D4"/>
    <mergeCell ref="E4:F4"/>
    <mergeCell ref="G4:H4"/>
    <mergeCell ref="I4:J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M12" sqref="M12"/>
    </sheetView>
  </sheetViews>
  <sheetFormatPr defaultRowHeight="15" x14ac:dyDescent="0.25"/>
  <sheetData>
    <row r="1" spans="1:8" x14ac:dyDescent="0.25">
      <c r="A1" s="214" t="s">
        <v>187</v>
      </c>
      <c r="B1" s="235"/>
      <c r="C1" s="235"/>
      <c r="D1" s="235"/>
      <c r="E1" s="235"/>
      <c r="F1" s="235"/>
      <c r="G1" s="235"/>
      <c r="H1" s="235"/>
    </row>
    <row r="2" spans="1:8" x14ac:dyDescent="0.25">
      <c r="A2" s="235"/>
      <c r="B2" s="235"/>
      <c r="C2" s="235"/>
      <c r="D2" s="235"/>
      <c r="E2" s="235"/>
      <c r="F2" s="235"/>
      <c r="G2" s="235"/>
      <c r="H2" s="235"/>
    </row>
    <row r="3" spans="1:8" x14ac:dyDescent="0.25">
      <c r="A3" s="236"/>
      <c r="B3" s="236"/>
      <c r="C3" s="236"/>
      <c r="D3" s="236"/>
      <c r="E3" s="236"/>
      <c r="F3" s="236"/>
      <c r="G3" s="236"/>
      <c r="H3" s="236"/>
    </row>
    <row r="4" spans="1:8" x14ac:dyDescent="0.25">
      <c r="A4" s="150" t="s">
        <v>21</v>
      </c>
      <c r="B4" s="150" t="s">
        <v>50</v>
      </c>
      <c r="C4" s="150" t="s">
        <v>32</v>
      </c>
      <c r="D4" s="153" t="s">
        <v>51</v>
      </c>
      <c r="E4" s="153" t="s">
        <v>52</v>
      </c>
      <c r="F4" s="153" t="s">
        <v>16</v>
      </c>
      <c r="G4" s="153" t="s">
        <v>53</v>
      </c>
      <c r="H4" s="153" t="s">
        <v>54</v>
      </c>
    </row>
    <row r="5" spans="1:8" x14ac:dyDescent="0.25">
      <c r="A5" s="155"/>
      <c r="B5" s="150"/>
      <c r="C5" s="150"/>
      <c r="D5" s="154"/>
      <c r="E5" s="154"/>
      <c r="F5" s="154"/>
      <c r="G5" s="154"/>
      <c r="H5" s="154"/>
    </row>
    <row r="6" spans="1:8" x14ac:dyDescent="0.25">
      <c r="A6" s="156" t="s">
        <v>55</v>
      </c>
      <c r="B6" s="32" t="s">
        <v>56</v>
      </c>
      <c r="C6" s="32" t="s">
        <v>7</v>
      </c>
      <c r="D6" s="33">
        <v>1.1599999999999999</v>
      </c>
      <c r="E6" s="34">
        <v>0.13</v>
      </c>
      <c r="F6" s="33">
        <v>0.24</v>
      </c>
      <c r="G6" s="33" t="s">
        <v>5</v>
      </c>
      <c r="H6" s="33">
        <v>200</v>
      </c>
    </row>
    <row r="7" spans="1:8" x14ac:dyDescent="0.25">
      <c r="A7" s="156"/>
      <c r="B7" s="158" t="s">
        <v>57</v>
      </c>
      <c r="C7" s="101" t="s">
        <v>58</v>
      </c>
      <c r="D7" s="34">
        <v>0.8</v>
      </c>
      <c r="E7" s="33">
        <v>0.44</v>
      </c>
      <c r="F7" s="34">
        <v>0.9</v>
      </c>
      <c r="G7" s="33" t="s">
        <v>5</v>
      </c>
      <c r="H7" s="33">
        <v>159</v>
      </c>
    </row>
    <row r="8" spans="1:8" x14ac:dyDescent="0.25">
      <c r="A8" s="156"/>
      <c r="B8" s="158"/>
      <c r="C8" s="101" t="s">
        <v>7</v>
      </c>
      <c r="D8" s="33">
        <v>3.95</v>
      </c>
      <c r="E8" s="33">
        <v>0.24</v>
      </c>
      <c r="F8" s="34">
        <v>0.2</v>
      </c>
      <c r="G8" s="33" t="s">
        <v>5</v>
      </c>
      <c r="H8" s="33">
        <v>199</v>
      </c>
    </row>
    <row r="9" spans="1:8" x14ac:dyDescent="0.25">
      <c r="A9" s="156" t="s">
        <v>59</v>
      </c>
      <c r="B9" s="35" t="s">
        <v>56</v>
      </c>
      <c r="C9" s="35" t="s">
        <v>7</v>
      </c>
      <c r="D9" s="36">
        <v>0.69</v>
      </c>
      <c r="E9" s="37">
        <v>0.1</v>
      </c>
      <c r="F9" s="36">
        <v>0.19</v>
      </c>
      <c r="G9" s="38">
        <v>3.0000000000000001E-3</v>
      </c>
      <c r="H9" s="36">
        <v>207</v>
      </c>
    </row>
    <row r="10" spans="1:8" x14ac:dyDescent="0.25">
      <c r="A10" s="156"/>
      <c r="B10" s="157" t="s">
        <v>57</v>
      </c>
      <c r="C10" s="100" t="s">
        <v>58</v>
      </c>
      <c r="D10" s="37">
        <v>0.38</v>
      </c>
      <c r="E10" s="36">
        <v>0.19</v>
      </c>
      <c r="F10" s="37">
        <v>0.17</v>
      </c>
      <c r="G10" s="38">
        <v>3.0000000000000001E-3</v>
      </c>
      <c r="H10" s="36">
        <v>167</v>
      </c>
    </row>
    <row r="11" spans="1:8" x14ac:dyDescent="0.25">
      <c r="A11" s="156"/>
      <c r="B11" s="157"/>
      <c r="C11" s="100" t="s">
        <v>7</v>
      </c>
      <c r="D11" s="36">
        <v>0.7</v>
      </c>
      <c r="E11" s="36">
        <v>0.1</v>
      </c>
      <c r="F11" s="37">
        <v>0.22</v>
      </c>
      <c r="G11" s="38">
        <v>3.0000000000000001E-3</v>
      </c>
      <c r="H11" s="36">
        <v>206</v>
      </c>
    </row>
    <row r="12" spans="1:8" x14ac:dyDescent="0.25">
      <c r="A12" s="156" t="s">
        <v>60</v>
      </c>
      <c r="B12" s="32" t="s">
        <v>56</v>
      </c>
      <c r="C12" s="32" t="s">
        <v>7</v>
      </c>
      <c r="D12" s="33">
        <v>0.8</v>
      </c>
      <c r="E12" s="34">
        <v>0.11</v>
      </c>
      <c r="F12" s="33">
        <v>0.2</v>
      </c>
      <c r="G12" s="33" t="s">
        <v>5</v>
      </c>
      <c r="H12" s="33">
        <v>202</v>
      </c>
    </row>
    <row r="13" spans="1:8" x14ac:dyDescent="0.25">
      <c r="A13" s="156"/>
      <c r="B13" s="158" t="s">
        <v>57</v>
      </c>
      <c r="C13" s="101" t="s">
        <v>58</v>
      </c>
      <c r="D13" s="34">
        <v>0.59</v>
      </c>
      <c r="E13" s="33">
        <v>0.24</v>
      </c>
      <c r="F13" s="34">
        <v>0.18</v>
      </c>
      <c r="G13" s="33">
        <v>1.5E-3</v>
      </c>
      <c r="H13" s="33">
        <v>172</v>
      </c>
    </row>
    <row r="14" spans="1:8" x14ac:dyDescent="0.25">
      <c r="A14" s="156"/>
      <c r="B14" s="158"/>
      <c r="C14" s="101" t="s">
        <v>7</v>
      </c>
      <c r="D14" s="33">
        <v>0.78</v>
      </c>
      <c r="E14" s="33">
        <v>0.1</v>
      </c>
      <c r="F14" s="34">
        <v>0.2</v>
      </c>
      <c r="G14" s="33">
        <v>2.5000000000000001E-3</v>
      </c>
      <c r="H14" s="33">
        <v>201</v>
      </c>
    </row>
    <row r="15" spans="1:8" x14ac:dyDescent="0.25">
      <c r="A15" s="156"/>
      <c r="B15" s="32" t="s">
        <v>56</v>
      </c>
      <c r="C15" s="32" t="s">
        <v>61</v>
      </c>
      <c r="D15" s="33">
        <v>0.79</v>
      </c>
      <c r="E15" s="34">
        <v>0.14000000000000001</v>
      </c>
      <c r="F15" s="33">
        <v>0.09</v>
      </c>
      <c r="G15" s="33" t="s">
        <v>5</v>
      </c>
      <c r="H15" s="33">
        <v>184</v>
      </c>
    </row>
    <row r="16" spans="1:8" x14ac:dyDescent="0.25">
      <c r="A16" s="156"/>
      <c r="B16" s="158" t="s">
        <v>57</v>
      </c>
      <c r="C16" s="101" t="s">
        <v>58</v>
      </c>
      <c r="D16" s="34">
        <v>0.54</v>
      </c>
      <c r="E16" s="33">
        <v>0.19</v>
      </c>
      <c r="F16" s="34">
        <v>0.13</v>
      </c>
      <c r="G16" s="33">
        <v>9.1000000000000004E-3</v>
      </c>
      <c r="H16" s="33">
        <v>158</v>
      </c>
    </row>
    <row r="17" spans="1:8" x14ac:dyDescent="0.25">
      <c r="A17" s="156"/>
      <c r="B17" s="158"/>
      <c r="C17" s="101" t="s">
        <v>61</v>
      </c>
      <c r="D17" s="33">
        <v>0.68</v>
      </c>
      <c r="E17" s="33">
        <v>0.18</v>
      </c>
      <c r="F17" s="34">
        <v>0.1</v>
      </c>
      <c r="G17" s="33">
        <v>9.4000000000000004E-3</v>
      </c>
      <c r="H17" s="33">
        <v>183</v>
      </c>
    </row>
    <row r="18" spans="1:8" x14ac:dyDescent="0.25">
      <c r="A18" s="156" t="s">
        <v>62</v>
      </c>
      <c r="B18" s="35" t="s">
        <v>56</v>
      </c>
      <c r="C18" s="35" t="s">
        <v>7</v>
      </c>
      <c r="D18" s="36">
        <v>0.79</v>
      </c>
      <c r="E18" s="37">
        <v>0.23</v>
      </c>
      <c r="F18" s="36">
        <v>0.22</v>
      </c>
      <c r="G18" s="36" t="s">
        <v>5</v>
      </c>
      <c r="H18" s="36">
        <v>205</v>
      </c>
    </row>
    <row r="19" spans="1:8" x14ac:dyDescent="0.25">
      <c r="A19" s="156"/>
      <c r="B19" s="157" t="s">
        <v>57</v>
      </c>
      <c r="C19" s="100" t="s">
        <v>58</v>
      </c>
      <c r="D19" s="37">
        <v>0.61</v>
      </c>
      <c r="E19" s="36">
        <v>0.23</v>
      </c>
      <c r="F19" s="37">
        <v>0.13</v>
      </c>
      <c r="G19" s="36">
        <v>1.4E-3</v>
      </c>
      <c r="H19" s="36">
        <v>172</v>
      </c>
    </row>
    <row r="20" spans="1:8" x14ac:dyDescent="0.25">
      <c r="A20" s="156"/>
      <c r="B20" s="157"/>
      <c r="C20" s="100" t="s">
        <v>7</v>
      </c>
      <c r="D20" s="36">
        <v>1.04</v>
      </c>
      <c r="E20" s="36">
        <v>0.1</v>
      </c>
      <c r="F20" s="37">
        <v>0.24</v>
      </c>
      <c r="G20" s="36">
        <v>2.5000000000000001E-3</v>
      </c>
      <c r="H20" s="36">
        <v>207</v>
      </c>
    </row>
    <row r="21" spans="1:8" x14ac:dyDescent="0.25">
      <c r="A21" s="156" t="s">
        <v>63</v>
      </c>
      <c r="B21" s="32" t="s">
        <v>56</v>
      </c>
      <c r="C21" s="32" t="s">
        <v>7</v>
      </c>
      <c r="D21" s="33">
        <v>0.78</v>
      </c>
      <c r="E21" s="34">
        <v>0.1</v>
      </c>
      <c r="F21" s="33">
        <v>0.28000000000000003</v>
      </c>
      <c r="G21" s="33" t="s">
        <v>5</v>
      </c>
      <c r="H21" s="33">
        <v>221</v>
      </c>
    </row>
    <row r="22" spans="1:8" x14ac:dyDescent="0.25">
      <c r="A22" s="156"/>
      <c r="B22" s="158" t="s">
        <v>57</v>
      </c>
      <c r="C22" s="101" t="s">
        <v>58</v>
      </c>
      <c r="D22" s="34">
        <v>0.62</v>
      </c>
      <c r="E22" s="33">
        <v>0.24</v>
      </c>
      <c r="F22" s="34">
        <v>0.21</v>
      </c>
      <c r="G22" s="33">
        <v>6.1000000000000004E-3</v>
      </c>
      <c r="H22" s="33">
        <v>175</v>
      </c>
    </row>
    <row r="23" spans="1:8" x14ac:dyDescent="0.25">
      <c r="A23" s="156"/>
      <c r="B23" s="158"/>
      <c r="C23" s="101" t="s">
        <v>7</v>
      </c>
      <c r="D23" s="33">
        <v>0.92</v>
      </c>
      <c r="E23" s="33">
        <v>0.09</v>
      </c>
      <c r="F23" s="34">
        <v>0.24</v>
      </c>
      <c r="G23" s="33">
        <v>6.1000000000000004E-3</v>
      </c>
      <c r="H23" s="33">
        <v>212</v>
      </c>
    </row>
    <row r="24" spans="1:8" x14ac:dyDescent="0.25">
      <c r="A24" s="156" t="s">
        <v>64</v>
      </c>
      <c r="B24" s="35" t="s">
        <v>56</v>
      </c>
      <c r="C24" s="35" t="s">
        <v>7</v>
      </c>
      <c r="D24" s="36">
        <v>1.0900000000000001</v>
      </c>
      <c r="E24" s="37">
        <v>0.11</v>
      </c>
      <c r="F24" s="36">
        <v>0.06</v>
      </c>
      <c r="G24" s="36" t="s">
        <v>5</v>
      </c>
      <c r="H24" s="36">
        <v>226</v>
      </c>
    </row>
    <row r="25" spans="1:8" x14ac:dyDescent="0.25">
      <c r="A25" s="156"/>
      <c r="B25" s="157" t="s">
        <v>57</v>
      </c>
      <c r="C25" s="100" t="s">
        <v>58</v>
      </c>
      <c r="D25" s="37">
        <v>0.37</v>
      </c>
      <c r="E25" s="36">
        <v>0.21</v>
      </c>
      <c r="F25" s="37">
        <v>0.28000000000000003</v>
      </c>
      <c r="G25" s="36">
        <v>1.6999999999999999E-3</v>
      </c>
      <c r="H25" s="36">
        <v>148</v>
      </c>
    </row>
    <row r="26" spans="1:8" x14ac:dyDescent="0.25">
      <c r="A26" s="156"/>
      <c r="B26" s="157"/>
      <c r="C26" s="100" t="s">
        <v>7</v>
      </c>
      <c r="D26" s="36">
        <v>0.73</v>
      </c>
      <c r="E26" s="36">
        <v>0.09</v>
      </c>
      <c r="F26" s="37">
        <v>0.09</v>
      </c>
      <c r="G26" s="38">
        <v>2E-3</v>
      </c>
      <c r="H26" s="36">
        <v>210</v>
      </c>
    </row>
    <row r="27" spans="1:8" x14ac:dyDescent="0.25">
      <c r="A27" s="31"/>
      <c r="B27" s="31"/>
      <c r="C27" s="31"/>
      <c r="D27" s="39"/>
      <c r="E27" s="39"/>
      <c r="F27" s="39"/>
      <c r="G27" s="39"/>
      <c r="H27" s="39"/>
    </row>
    <row r="28" spans="1:8" x14ac:dyDescent="0.25">
      <c r="A28" s="1" t="s">
        <v>65</v>
      </c>
      <c r="B28" s="1"/>
      <c r="C28" s="1"/>
      <c r="D28" s="102"/>
      <c r="E28" s="39"/>
      <c r="F28" s="39"/>
      <c r="G28" s="39"/>
      <c r="H28" s="39"/>
    </row>
    <row r="29" spans="1:8" x14ac:dyDescent="0.25">
      <c r="A29" s="40" t="s">
        <v>66</v>
      </c>
      <c r="B29" s="40"/>
      <c r="C29" s="40"/>
      <c r="D29" s="41"/>
      <c r="E29" s="42"/>
      <c r="F29" s="42"/>
      <c r="G29" s="42"/>
      <c r="H29" s="42"/>
    </row>
    <row r="30" spans="1:8" x14ac:dyDescent="0.25">
      <c r="A30" s="40"/>
      <c r="B30" s="40"/>
      <c r="C30" s="40"/>
      <c r="D30" s="41"/>
      <c r="E30" s="42"/>
      <c r="F30" s="42"/>
      <c r="G30" s="42"/>
      <c r="H30" s="42"/>
    </row>
    <row r="31" spans="1:8" x14ac:dyDescent="0.25">
      <c r="A31" s="40" t="s">
        <v>67</v>
      </c>
      <c r="B31" s="40"/>
      <c r="C31" s="40"/>
      <c r="D31" s="41"/>
      <c r="E31" s="42"/>
      <c r="F31" s="42"/>
      <c r="G31" s="42"/>
      <c r="H31" s="42"/>
    </row>
    <row r="32" spans="1:8" x14ac:dyDescent="0.25">
      <c r="A32" s="40" t="s">
        <v>68</v>
      </c>
      <c r="B32" s="40"/>
      <c r="C32" s="40"/>
      <c r="D32" s="41"/>
      <c r="E32" s="42"/>
      <c r="F32" s="42"/>
      <c r="G32" s="42"/>
      <c r="H32" s="42"/>
    </row>
    <row r="33" spans="1:8" x14ac:dyDescent="0.25">
      <c r="A33" s="40" t="s">
        <v>69</v>
      </c>
      <c r="B33" s="40"/>
      <c r="C33" s="40"/>
      <c r="D33" s="41"/>
      <c r="E33" s="42"/>
      <c r="F33" s="42"/>
      <c r="G33" s="42"/>
      <c r="H33" s="42"/>
    </row>
    <row r="34" spans="1:8" x14ac:dyDescent="0.25">
      <c r="A34" s="40" t="s">
        <v>70</v>
      </c>
      <c r="B34" s="40"/>
      <c r="C34" s="40"/>
      <c r="D34" s="41"/>
      <c r="E34" s="42"/>
      <c r="F34" s="42"/>
      <c r="G34" s="42"/>
      <c r="H34" s="42"/>
    </row>
    <row r="35" spans="1:8" x14ac:dyDescent="0.25">
      <c r="A35" s="40" t="s">
        <v>71</v>
      </c>
      <c r="B35" s="40"/>
      <c r="C35" s="40"/>
      <c r="D35" s="41"/>
      <c r="E35" s="42"/>
      <c r="F35" s="42"/>
      <c r="G35" s="42"/>
      <c r="H35" s="42"/>
    </row>
    <row r="36" spans="1:8" x14ac:dyDescent="0.25">
      <c r="A36" s="40" t="s">
        <v>72</v>
      </c>
      <c r="B36" s="40"/>
      <c r="C36" s="40"/>
      <c r="D36" s="41"/>
      <c r="E36" s="42"/>
      <c r="F36" s="42"/>
      <c r="G36" s="42"/>
      <c r="H36" s="42"/>
    </row>
    <row r="37" spans="1:8" x14ac:dyDescent="0.25">
      <c r="A37" s="40" t="s">
        <v>73</v>
      </c>
      <c r="B37" s="40"/>
      <c r="C37" s="40"/>
      <c r="D37" s="41"/>
      <c r="E37" s="42"/>
      <c r="F37" s="42"/>
      <c r="G37" s="42"/>
      <c r="H37" s="42"/>
    </row>
    <row r="38" spans="1:8" x14ac:dyDescent="0.25">
      <c r="A38" s="31"/>
      <c r="B38" s="43"/>
      <c r="C38" s="43"/>
      <c r="D38" s="42"/>
      <c r="E38" s="42"/>
      <c r="F38" s="42"/>
      <c r="G38" s="42"/>
      <c r="H38" s="42"/>
    </row>
  </sheetData>
  <mergeCells count="22">
    <mergeCell ref="A24:A26"/>
    <mergeCell ref="B25:B26"/>
    <mergeCell ref="A1:H3"/>
    <mergeCell ref="A12:A17"/>
    <mergeCell ref="B13:B14"/>
    <mergeCell ref="B16:B17"/>
    <mergeCell ref="A18:A20"/>
    <mergeCell ref="B19:B20"/>
    <mergeCell ref="A21:A23"/>
    <mergeCell ref="B22:B23"/>
    <mergeCell ref="G4:G5"/>
    <mergeCell ref="H4:H5"/>
    <mergeCell ref="A6:A8"/>
    <mergeCell ref="B7:B8"/>
    <mergeCell ref="A9:A11"/>
    <mergeCell ref="B10:B11"/>
    <mergeCell ref="A4:A5"/>
    <mergeCell ref="B4:B5"/>
    <mergeCell ref="C4:C5"/>
    <mergeCell ref="D4:D5"/>
    <mergeCell ref="E4:E5"/>
    <mergeCell ref="F4:F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M63" sqref="M63"/>
    </sheetView>
  </sheetViews>
  <sheetFormatPr defaultRowHeight="15" x14ac:dyDescent="0.25"/>
  <cols>
    <col min="1" max="1" width="15.42578125" customWidth="1"/>
    <col min="4" max="4" width="14.140625" customWidth="1"/>
    <col min="11" max="11" width="13.42578125" customWidth="1"/>
  </cols>
  <sheetData>
    <row r="1" spans="1:14" x14ac:dyDescent="0.25">
      <c r="A1" s="240" t="s">
        <v>169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4" x14ac:dyDescent="0.2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4" x14ac:dyDescent="0.25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4" x14ac:dyDescent="0.25">
      <c r="A4" s="150" t="s">
        <v>21</v>
      </c>
      <c r="B4" s="151" t="s">
        <v>19</v>
      </c>
      <c r="C4" s="150" t="s">
        <v>34</v>
      </c>
      <c r="D4" s="150"/>
      <c r="E4" s="151" t="s">
        <v>74</v>
      </c>
      <c r="F4" s="151" t="s">
        <v>75</v>
      </c>
      <c r="G4" s="151" t="s">
        <v>76</v>
      </c>
      <c r="H4" s="151" t="s">
        <v>77</v>
      </c>
      <c r="I4" s="151" t="s">
        <v>78</v>
      </c>
      <c r="J4" s="151" t="s">
        <v>79</v>
      </c>
      <c r="K4" s="151" t="s">
        <v>80</v>
      </c>
    </row>
    <row r="5" spans="1:14" x14ac:dyDescent="0.25">
      <c r="A5" s="150"/>
      <c r="B5" s="151"/>
      <c r="C5" s="150"/>
      <c r="D5" s="150"/>
      <c r="E5" s="151"/>
      <c r="F5" s="151"/>
      <c r="G5" s="151"/>
      <c r="H5" s="151"/>
      <c r="I5" s="151"/>
      <c r="J5" s="151"/>
      <c r="K5" s="151"/>
    </row>
    <row r="6" spans="1:14" x14ac:dyDescent="0.25">
      <c r="A6" s="104" t="s">
        <v>81</v>
      </c>
      <c r="B6" s="107" t="s">
        <v>82</v>
      </c>
      <c r="C6" s="44"/>
      <c r="D6" s="44"/>
      <c r="E6" s="45">
        <v>1.86</v>
      </c>
      <c r="F6" s="45">
        <v>0.68</v>
      </c>
      <c r="G6" s="45">
        <v>10.7</v>
      </c>
      <c r="H6" s="45">
        <v>0.66</v>
      </c>
      <c r="I6" s="46" t="s">
        <v>5</v>
      </c>
      <c r="J6" s="47" t="s">
        <v>5</v>
      </c>
      <c r="K6" s="46" t="s">
        <v>5</v>
      </c>
    </row>
    <row r="7" spans="1:14" x14ac:dyDescent="0.25">
      <c r="A7" s="104" t="s">
        <v>83</v>
      </c>
      <c r="B7" s="105" t="s">
        <v>84</v>
      </c>
      <c r="C7" s="48"/>
      <c r="D7" s="48"/>
      <c r="E7" s="49">
        <v>1.62</v>
      </c>
      <c r="F7" s="50">
        <v>0.54</v>
      </c>
      <c r="G7" s="50">
        <v>6.55</v>
      </c>
      <c r="H7" s="49">
        <v>0.318</v>
      </c>
      <c r="I7" s="51" t="s">
        <v>5</v>
      </c>
      <c r="J7" s="52" t="s">
        <v>5</v>
      </c>
      <c r="K7" s="51" t="s">
        <v>5</v>
      </c>
      <c r="N7" s="237"/>
    </row>
    <row r="8" spans="1:14" x14ac:dyDescent="0.25">
      <c r="A8" s="104" t="s">
        <v>85</v>
      </c>
      <c r="B8" s="53" t="s">
        <v>46</v>
      </c>
      <c r="C8" s="54"/>
      <c r="D8" s="54"/>
      <c r="E8" s="55">
        <v>0.85</v>
      </c>
      <c r="F8" s="55">
        <v>0.28999999999999998</v>
      </c>
      <c r="G8" s="55">
        <v>6.16</v>
      </c>
      <c r="H8" s="55">
        <v>0.12</v>
      </c>
      <c r="I8" s="56" t="s">
        <v>5</v>
      </c>
      <c r="J8" s="57" t="s">
        <v>5</v>
      </c>
      <c r="K8" s="56" t="s">
        <v>5</v>
      </c>
      <c r="N8" s="237"/>
    </row>
    <row r="9" spans="1:14" x14ac:dyDescent="0.25">
      <c r="A9" s="104" t="s">
        <v>86</v>
      </c>
      <c r="B9" s="105" t="s">
        <v>47</v>
      </c>
      <c r="C9" s="48"/>
      <c r="D9" s="48"/>
      <c r="E9" s="49">
        <v>0.85</v>
      </c>
      <c r="F9" s="58">
        <v>0.23</v>
      </c>
      <c r="G9" s="58">
        <v>5.42</v>
      </c>
      <c r="H9" s="49">
        <v>0.1</v>
      </c>
      <c r="I9" s="59" t="s">
        <v>5</v>
      </c>
      <c r="J9" s="52" t="s">
        <v>5</v>
      </c>
      <c r="K9" s="59" t="s">
        <v>5</v>
      </c>
      <c r="N9" s="237"/>
    </row>
    <row r="10" spans="1:14" x14ac:dyDescent="0.25">
      <c r="A10" s="159">
        <v>2006</v>
      </c>
      <c r="B10" s="160" t="s">
        <v>47</v>
      </c>
      <c r="C10" s="160" t="s">
        <v>87</v>
      </c>
      <c r="D10" s="105" t="s">
        <v>88</v>
      </c>
      <c r="E10" s="49">
        <v>1.6770747900800624</v>
      </c>
      <c r="F10" s="58">
        <v>0.35692345245069323</v>
      </c>
      <c r="G10" s="58">
        <v>4.9206309314586978</v>
      </c>
      <c r="H10" s="49">
        <v>0.12060222612770943</v>
      </c>
      <c r="I10" s="59" t="s">
        <v>5</v>
      </c>
      <c r="J10" s="52" t="s">
        <v>5</v>
      </c>
      <c r="K10" s="60">
        <v>239</v>
      </c>
      <c r="N10" s="237"/>
    </row>
    <row r="11" spans="1:14" x14ac:dyDescent="0.25">
      <c r="A11" s="159"/>
      <c r="B11" s="160"/>
      <c r="C11" s="160"/>
      <c r="D11" s="105" t="s">
        <v>89</v>
      </c>
      <c r="E11" s="49">
        <v>1.1589763663220087</v>
      </c>
      <c r="F11" s="58">
        <v>0.31827075974568114</v>
      </c>
      <c r="G11" s="58">
        <v>5.2500585061974174</v>
      </c>
      <c r="H11" s="49">
        <v>0.10457350202299145</v>
      </c>
      <c r="I11" s="59" t="s">
        <v>5</v>
      </c>
      <c r="J11" s="52" t="s">
        <v>5</v>
      </c>
      <c r="K11" s="60">
        <v>232</v>
      </c>
      <c r="N11" s="237"/>
    </row>
    <row r="12" spans="1:14" x14ac:dyDescent="0.25">
      <c r="A12" s="159"/>
      <c r="B12" s="160"/>
      <c r="C12" s="160"/>
      <c r="D12" s="105" t="s">
        <v>90</v>
      </c>
      <c r="E12" s="49">
        <v>1.017197313633311</v>
      </c>
      <c r="F12" s="58">
        <v>0.19067226326393549</v>
      </c>
      <c r="G12" s="58">
        <v>4.7214621893888529</v>
      </c>
      <c r="H12" s="49">
        <v>9.3219476158495657E-2</v>
      </c>
      <c r="I12" s="59" t="s">
        <v>5</v>
      </c>
      <c r="J12" s="52" t="s">
        <v>5</v>
      </c>
      <c r="K12" s="60">
        <v>231</v>
      </c>
      <c r="N12" s="237"/>
    </row>
    <row r="13" spans="1:14" x14ac:dyDescent="0.25">
      <c r="A13" s="159"/>
      <c r="B13" s="160"/>
      <c r="C13" s="160"/>
      <c r="D13" s="105" t="s">
        <v>91</v>
      </c>
      <c r="E13" s="49">
        <v>0.92717206457435097</v>
      </c>
      <c r="F13" s="58">
        <v>0.21048150005013538</v>
      </c>
      <c r="G13" s="58">
        <v>4.986105986162638</v>
      </c>
      <c r="H13" s="49">
        <v>0.102936187706808</v>
      </c>
      <c r="I13" s="59" t="s">
        <v>5</v>
      </c>
      <c r="J13" s="52" t="s">
        <v>5</v>
      </c>
      <c r="K13" s="60">
        <v>227</v>
      </c>
      <c r="N13" s="237"/>
    </row>
    <row r="14" spans="1:14" x14ac:dyDescent="0.25">
      <c r="A14" s="159"/>
      <c r="B14" s="160"/>
      <c r="C14" s="160"/>
      <c r="D14" s="105" t="s">
        <v>92</v>
      </c>
      <c r="E14" s="49">
        <v>0.82716688896298807</v>
      </c>
      <c r="F14" s="58">
        <v>0.22919781593864616</v>
      </c>
      <c r="G14" s="58">
        <v>4.6590135878626198</v>
      </c>
      <c r="H14" s="49">
        <v>8.3694064688229444E-2</v>
      </c>
      <c r="I14" s="59" t="s">
        <v>5</v>
      </c>
      <c r="J14" s="52" t="s">
        <v>5</v>
      </c>
      <c r="K14" s="60">
        <v>215</v>
      </c>
      <c r="N14" s="237"/>
    </row>
    <row r="15" spans="1:14" x14ac:dyDescent="0.25">
      <c r="A15" s="159"/>
      <c r="B15" s="160"/>
      <c r="C15" s="160" t="s">
        <v>93</v>
      </c>
      <c r="D15" s="105" t="s">
        <v>94</v>
      </c>
      <c r="E15" s="49">
        <v>1.013961160949868</v>
      </c>
      <c r="F15" s="58">
        <v>0.19679704485488128</v>
      </c>
      <c r="G15" s="58">
        <v>4.5992527704485484</v>
      </c>
      <c r="H15" s="49">
        <v>9.1315778364116085E-2</v>
      </c>
      <c r="I15" s="59" t="s">
        <v>5</v>
      </c>
      <c r="J15" s="52" t="s">
        <v>5</v>
      </c>
      <c r="K15" s="60">
        <v>224</v>
      </c>
      <c r="N15" s="237"/>
    </row>
    <row r="16" spans="1:14" x14ac:dyDescent="0.25">
      <c r="A16" s="159"/>
      <c r="B16" s="160"/>
      <c r="C16" s="160"/>
      <c r="D16" s="105" t="s">
        <v>95</v>
      </c>
      <c r="E16" s="49">
        <v>1.5033077253218885</v>
      </c>
      <c r="F16" s="58">
        <v>0.20560944206008586</v>
      </c>
      <c r="G16" s="58">
        <v>4.5943563948497861</v>
      </c>
      <c r="H16" s="49">
        <v>0.10587467811158797</v>
      </c>
      <c r="I16" s="59" t="s">
        <v>5</v>
      </c>
      <c r="J16" s="52" t="s">
        <v>5</v>
      </c>
      <c r="K16" s="60">
        <v>238</v>
      </c>
      <c r="N16" s="238"/>
    </row>
    <row r="17" spans="1:14" x14ac:dyDescent="0.25">
      <c r="A17" s="159"/>
      <c r="B17" s="160"/>
      <c r="C17" s="160"/>
      <c r="D17" s="105" t="s">
        <v>96</v>
      </c>
      <c r="E17" s="49">
        <v>0.793465165675446</v>
      </c>
      <c r="F17" s="58">
        <v>0.20638062871707732</v>
      </c>
      <c r="G17" s="58">
        <v>4.6067663551401878</v>
      </c>
      <c r="H17" s="49">
        <v>8.4204757858963475E-2</v>
      </c>
      <c r="I17" s="59" t="s">
        <v>5</v>
      </c>
      <c r="J17" s="52" t="s">
        <v>5</v>
      </c>
      <c r="K17" s="60">
        <v>214</v>
      </c>
      <c r="N17" s="238"/>
    </row>
    <row r="18" spans="1:14" x14ac:dyDescent="0.25">
      <c r="A18" s="159">
        <v>2007</v>
      </c>
      <c r="B18" s="161" t="s">
        <v>47</v>
      </c>
      <c r="C18" s="161" t="s">
        <v>87</v>
      </c>
      <c r="D18" s="107" t="s">
        <v>88</v>
      </c>
      <c r="E18" s="61">
        <v>1.6770747900800624</v>
      </c>
      <c r="F18" s="45">
        <v>0.35692345245069323</v>
      </c>
      <c r="G18" s="45">
        <v>4.9206309314586978</v>
      </c>
      <c r="H18" s="61">
        <v>0.12060222612770943</v>
      </c>
      <c r="I18" s="46" t="s">
        <v>5</v>
      </c>
      <c r="J18" s="47" t="s">
        <v>5</v>
      </c>
      <c r="K18" s="62">
        <v>239</v>
      </c>
      <c r="N18" s="238"/>
    </row>
    <row r="19" spans="1:14" x14ac:dyDescent="0.25">
      <c r="A19" s="159"/>
      <c r="B19" s="161"/>
      <c r="C19" s="161"/>
      <c r="D19" s="107" t="s">
        <v>89</v>
      </c>
      <c r="E19" s="61">
        <v>1.1589763663220087</v>
      </c>
      <c r="F19" s="45">
        <v>0.31827075974568114</v>
      </c>
      <c r="G19" s="45">
        <v>5.2500585061974174</v>
      </c>
      <c r="H19" s="61">
        <v>0.10457350202299145</v>
      </c>
      <c r="I19" s="46" t="s">
        <v>5</v>
      </c>
      <c r="J19" s="47" t="s">
        <v>5</v>
      </c>
      <c r="K19" s="62">
        <v>232</v>
      </c>
      <c r="N19" s="238"/>
    </row>
    <row r="20" spans="1:14" x14ac:dyDescent="0.25">
      <c r="A20" s="159"/>
      <c r="B20" s="161"/>
      <c r="C20" s="161"/>
      <c r="D20" s="107" t="s">
        <v>90</v>
      </c>
      <c r="E20" s="61">
        <v>1.017197313633311</v>
      </c>
      <c r="F20" s="45">
        <v>0.19067226326393549</v>
      </c>
      <c r="G20" s="45">
        <v>4.7214621893888529</v>
      </c>
      <c r="H20" s="61">
        <v>9.3219476158495657E-2</v>
      </c>
      <c r="I20" s="46" t="s">
        <v>5</v>
      </c>
      <c r="J20" s="47" t="s">
        <v>5</v>
      </c>
      <c r="K20" s="62">
        <v>231</v>
      </c>
      <c r="N20" s="238"/>
    </row>
    <row r="21" spans="1:14" x14ac:dyDescent="0.25">
      <c r="A21" s="159"/>
      <c r="B21" s="161"/>
      <c r="C21" s="161"/>
      <c r="D21" s="107" t="s">
        <v>91</v>
      </c>
      <c r="E21" s="61">
        <v>0.92717206457435097</v>
      </c>
      <c r="F21" s="45">
        <v>0.21048150005013538</v>
      </c>
      <c r="G21" s="45">
        <v>4.986105986162638</v>
      </c>
      <c r="H21" s="61">
        <v>0.10299999999999999</v>
      </c>
      <c r="I21" s="46" t="s">
        <v>5</v>
      </c>
      <c r="J21" s="47" t="s">
        <v>5</v>
      </c>
      <c r="K21" s="62">
        <v>227</v>
      </c>
      <c r="N21" s="238"/>
    </row>
    <row r="22" spans="1:14" x14ac:dyDescent="0.25">
      <c r="A22" s="159"/>
      <c r="B22" s="161"/>
      <c r="C22" s="161"/>
      <c r="D22" s="107" t="s">
        <v>92</v>
      </c>
      <c r="E22" s="61">
        <v>0.82716688896298807</v>
      </c>
      <c r="F22" s="45">
        <v>0.22919781593864616</v>
      </c>
      <c r="G22" s="45">
        <v>4.6590135878626198</v>
      </c>
      <c r="H22" s="61">
        <v>8.3694064688229444E-2</v>
      </c>
      <c r="I22" s="46" t="s">
        <v>5</v>
      </c>
      <c r="J22" s="47" t="s">
        <v>5</v>
      </c>
      <c r="K22" s="62">
        <v>215</v>
      </c>
      <c r="N22" s="238"/>
    </row>
    <row r="23" spans="1:14" x14ac:dyDescent="0.25">
      <c r="A23" s="159"/>
      <c r="B23" s="161"/>
      <c r="C23" s="161" t="s">
        <v>93</v>
      </c>
      <c r="D23" s="107" t="s">
        <v>94</v>
      </c>
      <c r="E23" s="61">
        <v>1.013961160949868</v>
      </c>
      <c r="F23" s="45">
        <v>0.19679704485488128</v>
      </c>
      <c r="G23" s="45">
        <v>4.5992527704485484</v>
      </c>
      <c r="H23" s="61">
        <v>9.1315778364116085E-2</v>
      </c>
      <c r="I23" s="46" t="s">
        <v>5</v>
      </c>
      <c r="J23" s="47" t="s">
        <v>5</v>
      </c>
      <c r="K23" s="62">
        <v>224</v>
      </c>
      <c r="N23" s="238"/>
    </row>
    <row r="24" spans="1:14" x14ac:dyDescent="0.25">
      <c r="A24" s="159"/>
      <c r="B24" s="161"/>
      <c r="C24" s="161"/>
      <c r="D24" s="107" t="s">
        <v>95</v>
      </c>
      <c r="E24" s="61">
        <v>1.5033077253218885</v>
      </c>
      <c r="F24" s="45">
        <v>0.20560944206008586</v>
      </c>
      <c r="G24" s="45">
        <v>4.5943563948497861</v>
      </c>
      <c r="H24" s="61">
        <v>0.10587467811158797</v>
      </c>
      <c r="I24" s="46" t="s">
        <v>5</v>
      </c>
      <c r="J24" s="47" t="s">
        <v>5</v>
      </c>
      <c r="K24" s="62">
        <v>238</v>
      </c>
      <c r="N24" s="238"/>
    </row>
    <row r="25" spans="1:14" x14ac:dyDescent="0.25">
      <c r="A25" s="159"/>
      <c r="B25" s="161"/>
      <c r="C25" s="161"/>
      <c r="D25" s="107" t="s">
        <v>96</v>
      </c>
      <c r="E25" s="61">
        <v>0.793465165675446</v>
      </c>
      <c r="F25" s="45">
        <v>0.20638062871707732</v>
      </c>
      <c r="G25" s="45">
        <v>4.6067663551401878</v>
      </c>
      <c r="H25" s="61">
        <v>8.4204757858963475E-2</v>
      </c>
      <c r="I25" s="46" t="s">
        <v>5</v>
      </c>
      <c r="J25" s="47" t="s">
        <v>5</v>
      </c>
      <c r="K25" s="62">
        <v>214</v>
      </c>
      <c r="N25" s="238"/>
    </row>
    <row r="26" spans="1:14" x14ac:dyDescent="0.25">
      <c r="A26" s="159">
        <v>2008</v>
      </c>
      <c r="B26" s="160" t="s">
        <v>43</v>
      </c>
      <c r="C26" s="160" t="s">
        <v>87</v>
      </c>
      <c r="D26" s="105" t="s">
        <v>88</v>
      </c>
      <c r="E26" s="49">
        <v>0.99883105116853688</v>
      </c>
      <c r="F26" s="58">
        <v>0.16703068053124678</v>
      </c>
      <c r="G26" s="58">
        <v>4.4608810872027176</v>
      </c>
      <c r="H26" s="49">
        <v>0.10091207659837334</v>
      </c>
      <c r="I26" s="59" t="s">
        <v>5</v>
      </c>
      <c r="J26" s="52" t="s">
        <v>5</v>
      </c>
      <c r="K26" s="60">
        <v>239</v>
      </c>
    </row>
    <row r="27" spans="1:14" x14ac:dyDescent="0.25">
      <c r="A27" s="159"/>
      <c r="B27" s="160"/>
      <c r="C27" s="160"/>
      <c r="D27" s="105" t="s">
        <v>89</v>
      </c>
      <c r="E27" s="49">
        <v>1.052146822498174</v>
      </c>
      <c r="F27" s="58">
        <v>0.1910214572680789</v>
      </c>
      <c r="G27" s="58">
        <v>4.7180196767713669</v>
      </c>
      <c r="H27" s="49">
        <v>9.5640978816654496E-2</v>
      </c>
      <c r="I27" s="59" t="s">
        <v>5</v>
      </c>
      <c r="J27" s="52" t="s">
        <v>5</v>
      </c>
      <c r="K27" s="60">
        <v>232</v>
      </c>
    </row>
    <row r="28" spans="1:14" x14ac:dyDescent="0.25">
      <c r="A28" s="159"/>
      <c r="B28" s="160"/>
      <c r="C28" s="160"/>
      <c r="D28" s="105" t="s">
        <v>90</v>
      </c>
      <c r="E28" s="49">
        <v>0.74871709097228256</v>
      </c>
      <c r="F28" s="58">
        <v>0.1038893909114606</v>
      </c>
      <c r="G28" s="58">
        <v>4.4633177513250502</v>
      </c>
      <c r="H28" s="49">
        <v>8.234816230775914E-2</v>
      </c>
      <c r="I28" s="59" t="s">
        <v>5</v>
      </c>
      <c r="J28" s="52" t="s">
        <v>5</v>
      </c>
      <c r="K28" s="60">
        <v>231</v>
      </c>
    </row>
    <row r="29" spans="1:14" x14ac:dyDescent="0.25">
      <c r="A29" s="159"/>
      <c r="B29" s="160"/>
      <c r="C29" s="160"/>
      <c r="D29" s="105" t="s">
        <v>91</v>
      </c>
      <c r="E29" s="49">
        <v>0.98832436582519489</v>
      </c>
      <c r="F29" s="58">
        <v>0.11138050488299245</v>
      </c>
      <c r="G29" s="58">
        <v>4.5938745163073529</v>
      </c>
      <c r="H29" s="49">
        <v>8.4114028622320494E-2</v>
      </c>
      <c r="I29" s="59" t="s">
        <v>5</v>
      </c>
      <c r="J29" s="52" t="s">
        <v>5</v>
      </c>
      <c r="K29" s="60">
        <v>227</v>
      </c>
    </row>
    <row r="30" spans="1:14" x14ac:dyDescent="0.25">
      <c r="A30" s="159"/>
      <c r="B30" s="160"/>
      <c r="C30" s="160"/>
      <c r="D30" s="105" t="s">
        <v>92</v>
      </c>
      <c r="E30" s="49">
        <v>0.66383013809698188</v>
      </c>
      <c r="F30" s="58">
        <v>0.1156508291049851</v>
      </c>
      <c r="G30" s="58">
        <v>4.7190236072605529</v>
      </c>
      <c r="H30" s="49">
        <v>7.5074778992519756E-2</v>
      </c>
      <c r="I30" s="59" t="s">
        <v>5</v>
      </c>
      <c r="J30" s="52" t="s">
        <v>5</v>
      </c>
      <c r="K30" s="60">
        <v>215</v>
      </c>
    </row>
    <row r="31" spans="1:14" x14ac:dyDescent="0.25">
      <c r="A31" s="159"/>
      <c r="B31" s="160"/>
      <c r="C31" s="160" t="s">
        <v>93</v>
      </c>
      <c r="D31" s="105" t="s">
        <v>94</v>
      </c>
      <c r="E31" s="49">
        <v>1.2818581506034334</v>
      </c>
      <c r="F31" s="58">
        <v>0.19727944926058133</v>
      </c>
      <c r="G31" s="58">
        <v>4.8290998640149585</v>
      </c>
      <c r="H31" s="49">
        <v>8.9601393846676869E-2</v>
      </c>
      <c r="I31" s="59" t="s">
        <v>5</v>
      </c>
      <c r="J31" s="52" t="s">
        <v>5</v>
      </c>
      <c r="K31" s="60">
        <v>224</v>
      </c>
    </row>
    <row r="32" spans="1:14" x14ac:dyDescent="0.25">
      <c r="A32" s="159"/>
      <c r="B32" s="160"/>
      <c r="C32" s="160"/>
      <c r="D32" s="105" t="s">
        <v>95</v>
      </c>
      <c r="E32" s="49">
        <v>0.80502046586777964</v>
      </c>
      <c r="F32" s="58">
        <v>7.425259189443921E-2</v>
      </c>
      <c r="G32" s="58">
        <v>4.3431279116736237</v>
      </c>
      <c r="H32" s="49">
        <v>8.2215564831021951E-2</v>
      </c>
      <c r="I32" s="59" t="s">
        <v>5</v>
      </c>
      <c r="J32" s="52" t="s">
        <v>5</v>
      </c>
      <c r="K32" s="60">
        <v>238</v>
      </c>
    </row>
    <row r="33" spans="1:11" x14ac:dyDescent="0.25">
      <c r="A33" s="159"/>
      <c r="B33" s="160"/>
      <c r="C33" s="160"/>
      <c r="D33" s="105" t="s">
        <v>96</v>
      </c>
      <c r="E33" s="49">
        <v>0.59045668502754134</v>
      </c>
      <c r="F33" s="58">
        <v>9.656134201301951E-2</v>
      </c>
      <c r="G33" s="58">
        <v>4.669110665998998</v>
      </c>
      <c r="H33" s="49">
        <v>7.5414621932899342E-2</v>
      </c>
      <c r="I33" s="59" t="s">
        <v>5</v>
      </c>
      <c r="J33" s="52" t="s">
        <v>5</v>
      </c>
      <c r="K33" s="60">
        <v>214</v>
      </c>
    </row>
    <row r="34" spans="1:11" x14ac:dyDescent="0.25">
      <c r="A34" s="159">
        <v>2009</v>
      </c>
      <c r="B34" s="162" t="s">
        <v>43</v>
      </c>
      <c r="C34" s="162" t="s">
        <v>87</v>
      </c>
      <c r="D34" s="106" t="s">
        <v>88</v>
      </c>
      <c r="E34" s="61">
        <v>0.97508638920134982</v>
      </c>
      <c r="F34" s="61">
        <v>0.14662412823397075</v>
      </c>
      <c r="G34" s="61">
        <v>4.4457514060742405</v>
      </c>
      <c r="H34" s="61">
        <v>8.0267997750281206E-2</v>
      </c>
      <c r="I34" s="62" t="s">
        <v>5</v>
      </c>
      <c r="J34" s="63" t="s">
        <v>5</v>
      </c>
      <c r="K34" s="62">
        <v>239</v>
      </c>
    </row>
    <row r="35" spans="1:11" x14ac:dyDescent="0.25">
      <c r="A35" s="159"/>
      <c r="B35" s="162"/>
      <c r="C35" s="162"/>
      <c r="D35" s="106" t="s">
        <v>89</v>
      </c>
      <c r="E35" s="61">
        <v>0.99936932561180658</v>
      </c>
      <c r="F35" s="61">
        <v>0.17594440033626008</v>
      </c>
      <c r="G35" s="61">
        <v>4.7238137960022417</v>
      </c>
      <c r="H35" s="61">
        <v>8.5055366149822523E-2</v>
      </c>
      <c r="I35" s="62" t="s">
        <v>5</v>
      </c>
      <c r="J35" s="63" t="s">
        <v>5</v>
      </c>
      <c r="K35" s="62">
        <v>232</v>
      </c>
    </row>
    <row r="36" spans="1:11" x14ac:dyDescent="0.25">
      <c r="A36" s="159"/>
      <c r="B36" s="162"/>
      <c r="C36" s="162"/>
      <c r="D36" s="106" t="s">
        <v>90</v>
      </c>
      <c r="E36" s="61">
        <v>0.74052513861479197</v>
      </c>
      <c r="F36" s="61">
        <v>0.12043496851799641</v>
      </c>
      <c r="G36" s="61">
        <v>4.605583732731886</v>
      </c>
      <c r="H36" s="61">
        <v>8.8239263227140291E-2</v>
      </c>
      <c r="I36" s="62" t="s">
        <v>5</v>
      </c>
      <c r="J36" s="63" t="s">
        <v>5</v>
      </c>
      <c r="K36" s="62">
        <v>231</v>
      </c>
    </row>
    <row r="37" spans="1:11" x14ac:dyDescent="0.25">
      <c r="A37" s="159"/>
      <c r="B37" s="162"/>
      <c r="C37" s="162"/>
      <c r="D37" s="106" t="s">
        <v>91</v>
      </c>
      <c r="E37" s="61">
        <v>0.89647995090016364</v>
      </c>
      <c r="F37" s="61">
        <v>7.5389918166939435E-2</v>
      </c>
      <c r="G37" s="61">
        <v>4.6727555155482809</v>
      </c>
      <c r="H37" s="61">
        <v>7.8717872340425515E-2</v>
      </c>
      <c r="I37" s="62" t="s">
        <v>5</v>
      </c>
      <c r="J37" s="63" t="s">
        <v>5</v>
      </c>
      <c r="K37" s="62">
        <v>227</v>
      </c>
    </row>
    <row r="38" spans="1:11" x14ac:dyDescent="0.25">
      <c r="A38" s="159"/>
      <c r="B38" s="162"/>
      <c r="C38" s="162"/>
      <c r="D38" s="106" t="s">
        <v>92</v>
      </c>
      <c r="E38" s="61">
        <v>0.78437762826096946</v>
      </c>
      <c r="F38" s="61">
        <v>0.10229994268946858</v>
      </c>
      <c r="G38" s="61">
        <v>4.6964736256934581</v>
      </c>
      <c r="H38" s="61">
        <v>7.0170996286277557E-2</v>
      </c>
      <c r="I38" s="62" t="s">
        <v>5</v>
      </c>
      <c r="J38" s="63" t="s">
        <v>5</v>
      </c>
      <c r="K38" s="62">
        <v>215</v>
      </c>
    </row>
    <row r="39" spans="1:11" x14ac:dyDescent="0.25">
      <c r="A39" s="159"/>
      <c r="B39" s="162"/>
      <c r="C39" s="162" t="s">
        <v>93</v>
      </c>
      <c r="D39" s="106" t="s">
        <v>94</v>
      </c>
      <c r="E39" s="61">
        <v>1.0611750292226767</v>
      </c>
      <c r="F39" s="61">
        <v>0.16481049094097019</v>
      </c>
      <c r="G39" s="61">
        <v>4.6264892095265928</v>
      </c>
      <c r="H39" s="61">
        <v>8.2177469316189355E-2</v>
      </c>
      <c r="I39" s="62" t="s">
        <v>5</v>
      </c>
      <c r="J39" s="63" t="s">
        <v>5</v>
      </c>
      <c r="K39" s="62">
        <v>224</v>
      </c>
    </row>
    <row r="40" spans="1:11" x14ac:dyDescent="0.25">
      <c r="A40" s="159"/>
      <c r="B40" s="162"/>
      <c r="C40" s="162"/>
      <c r="D40" s="106" t="s">
        <v>95</v>
      </c>
      <c r="E40" s="61">
        <v>0.73346163522012575</v>
      </c>
      <c r="F40" s="61">
        <v>6.7250817610062893E-2</v>
      </c>
      <c r="G40" s="61">
        <v>4.5677275471698113</v>
      </c>
      <c r="H40" s="61">
        <v>7.8361509433962251E-2</v>
      </c>
      <c r="I40" s="62" t="s">
        <v>5</v>
      </c>
      <c r="J40" s="63" t="s">
        <v>5</v>
      </c>
      <c r="K40" s="62">
        <v>238</v>
      </c>
    </row>
    <row r="41" spans="1:11" x14ac:dyDescent="0.25">
      <c r="A41" s="159"/>
      <c r="B41" s="162"/>
      <c r="C41" s="162"/>
      <c r="D41" s="106" t="s">
        <v>96</v>
      </c>
      <c r="E41" s="61">
        <v>0.51338964120370367</v>
      </c>
      <c r="F41" s="61">
        <v>0.14003049768518516</v>
      </c>
      <c r="G41" s="61">
        <v>4.6939830439814818</v>
      </c>
      <c r="H41" s="61">
        <v>6.9950405092592594E-2</v>
      </c>
      <c r="I41" s="62" t="s">
        <v>5</v>
      </c>
      <c r="J41" s="63" t="s">
        <v>5</v>
      </c>
      <c r="K41" s="62">
        <v>214</v>
      </c>
    </row>
    <row r="42" spans="1:11" x14ac:dyDescent="0.25">
      <c r="A42" s="159">
        <v>2010</v>
      </c>
      <c r="B42" s="160" t="s">
        <v>43</v>
      </c>
      <c r="C42" s="160" t="s">
        <v>87</v>
      </c>
      <c r="D42" s="105" t="s">
        <v>88</v>
      </c>
      <c r="E42" s="49">
        <v>1.0751668612673813</v>
      </c>
      <c r="F42" s="58">
        <v>0.212922195096062</v>
      </c>
      <c r="G42" s="58">
        <v>4.4880623076106563</v>
      </c>
      <c r="H42" s="49">
        <v>9.1483494321197317E-2</v>
      </c>
      <c r="I42" s="59" t="s">
        <v>5</v>
      </c>
      <c r="J42" s="52" t="s">
        <v>5</v>
      </c>
      <c r="K42" s="60">
        <v>239</v>
      </c>
    </row>
    <row r="43" spans="1:11" x14ac:dyDescent="0.25">
      <c r="A43" s="159"/>
      <c r="B43" s="160"/>
      <c r="C43" s="160"/>
      <c r="D43" s="105" t="s">
        <v>89</v>
      </c>
      <c r="E43" s="49">
        <v>0.77083616218041184</v>
      </c>
      <c r="F43" s="58">
        <v>0.14719867407384671</v>
      </c>
      <c r="G43" s="58">
        <v>4.5630391025444279</v>
      </c>
      <c r="H43" s="49">
        <v>7.3293821552438548E-2</v>
      </c>
      <c r="I43" s="59" t="s">
        <v>5</v>
      </c>
      <c r="J43" s="52" t="s">
        <v>5</v>
      </c>
      <c r="K43" s="60">
        <v>232</v>
      </c>
    </row>
    <row r="44" spans="1:11" x14ac:dyDescent="0.25">
      <c r="A44" s="159"/>
      <c r="B44" s="160"/>
      <c r="C44" s="160"/>
      <c r="D44" s="105" t="s">
        <v>90</v>
      </c>
      <c r="E44" s="49">
        <v>0.73603199468967806</v>
      </c>
      <c r="F44" s="58">
        <v>0.13679887155658813</v>
      </c>
      <c r="G44" s="58">
        <v>4.6147459010952536</v>
      </c>
      <c r="H44" s="49">
        <v>7.7567540657152351E-2</v>
      </c>
      <c r="I44" s="59" t="s">
        <v>5</v>
      </c>
      <c r="J44" s="52" t="s">
        <v>5</v>
      </c>
      <c r="K44" s="60">
        <v>231</v>
      </c>
    </row>
    <row r="45" spans="1:11" x14ac:dyDescent="0.25">
      <c r="A45" s="159"/>
      <c r="B45" s="160"/>
      <c r="C45" s="160"/>
      <c r="D45" s="105" t="s">
        <v>91</v>
      </c>
      <c r="E45" s="49">
        <v>0.82634207121673553</v>
      </c>
      <c r="F45" s="58">
        <v>0.10516301427121275</v>
      </c>
      <c r="G45" s="58">
        <v>4.6891254354013654</v>
      </c>
      <c r="H45" s="49">
        <v>8.5811349296391407E-2</v>
      </c>
      <c r="I45" s="59" t="s">
        <v>5</v>
      </c>
      <c r="J45" s="52" t="s">
        <v>5</v>
      </c>
      <c r="K45" s="60">
        <v>227</v>
      </c>
    </row>
    <row r="46" spans="1:11" x14ac:dyDescent="0.25">
      <c r="A46" s="159"/>
      <c r="B46" s="160"/>
      <c r="C46" s="160"/>
      <c r="D46" s="105" t="s">
        <v>92</v>
      </c>
      <c r="E46" s="49">
        <v>0.56859024303943062</v>
      </c>
      <c r="F46" s="58">
        <v>0.15285259072513757</v>
      </c>
      <c r="G46" s="58">
        <v>4.6489658218890284</v>
      </c>
      <c r="H46" s="49">
        <v>6.2756633273623921E-2</v>
      </c>
      <c r="I46" s="59" t="s">
        <v>5</v>
      </c>
      <c r="J46" s="52" t="s">
        <v>5</v>
      </c>
      <c r="K46" s="60">
        <v>215</v>
      </c>
    </row>
    <row r="47" spans="1:11" x14ac:dyDescent="0.25">
      <c r="A47" s="159"/>
      <c r="B47" s="160"/>
      <c r="C47" s="160" t="s">
        <v>93</v>
      </c>
      <c r="D47" s="105" t="s">
        <v>94</v>
      </c>
      <c r="E47" s="49">
        <v>1.0299923444494747</v>
      </c>
      <c r="F47" s="58">
        <v>0.17104827724963537</v>
      </c>
      <c r="G47" s="58">
        <v>4.6953602484784458</v>
      </c>
      <c r="H47" s="49">
        <v>8.4950178562446535E-2</v>
      </c>
      <c r="I47" s="59" t="s">
        <v>5</v>
      </c>
      <c r="J47" s="52" t="s">
        <v>5</v>
      </c>
      <c r="K47" s="60">
        <v>224</v>
      </c>
    </row>
    <row r="48" spans="1:11" x14ac:dyDescent="0.25">
      <c r="A48" s="159"/>
      <c r="B48" s="160"/>
      <c r="C48" s="160"/>
      <c r="D48" s="105" t="s">
        <v>95</v>
      </c>
      <c r="E48" s="49">
        <v>1.1637793851717901</v>
      </c>
      <c r="F48" s="58">
        <v>0.13770343580470162</v>
      </c>
      <c r="G48" s="58">
        <v>4.552133815551537</v>
      </c>
      <c r="H48" s="49">
        <v>7.8772151898734197E-2</v>
      </c>
      <c r="I48" s="59" t="s">
        <v>5</v>
      </c>
      <c r="J48" s="52" t="s">
        <v>5</v>
      </c>
      <c r="K48" s="60">
        <v>238</v>
      </c>
    </row>
    <row r="49" spans="1:11" x14ac:dyDescent="0.25">
      <c r="A49" s="159"/>
      <c r="B49" s="160"/>
      <c r="C49" s="160"/>
      <c r="D49" s="105" t="s">
        <v>96</v>
      </c>
      <c r="E49" s="49">
        <v>0.54854941176470584</v>
      </c>
      <c r="F49" s="58">
        <v>0.16005882352941175</v>
      </c>
      <c r="G49" s="58">
        <v>4.4885329411764712</v>
      </c>
      <c r="H49" s="49">
        <v>7.2015882352941166E-2</v>
      </c>
      <c r="I49" s="59" t="s">
        <v>5</v>
      </c>
      <c r="J49" s="52" t="s">
        <v>5</v>
      </c>
      <c r="K49" s="60">
        <v>214</v>
      </c>
    </row>
    <row r="50" spans="1:11" x14ac:dyDescent="0.25">
      <c r="A50" s="159">
        <v>2011</v>
      </c>
      <c r="B50" s="162" t="s">
        <v>43</v>
      </c>
      <c r="C50" s="162" t="s">
        <v>87</v>
      </c>
      <c r="D50" s="106" t="s">
        <v>88</v>
      </c>
      <c r="E50" s="61">
        <v>0.9803209019681921</v>
      </c>
      <c r="F50" s="61">
        <v>0.11081379469569855</v>
      </c>
      <c r="G50" s="61">
        <v>4.3875770424583473</v>
      </c>
      <c r="H50" s="61">
        <v>9.6380803905483509E-2</v>
      </c>
      <c r="I50" s="62">
        <v>726</v>
      </c>
      <c r="J50" s="63" t="s">
        <v>5</v>
      </c>
      <c r="K50" s="62">
        <v>239</v>
      </c>
    </row>
    <row r="51" spans="1:11" x14ac:dyDescent="0.25">
      <c r="A51" s="159"/>
      <c r="B51" s="162"/>
      <c r="C51" s="162"/>
      <c r="D51" s="106" t="s">
        <v>89</v>
      </c>
      <c r="E51" s="61">
        <v>0.76670146043612253</v>
      </c>
      <c r="F51" s="61">
        <v>0.13247805308269242</v>
      </c>
      <c r="G51" s="61">
        <v>4.5657706211825788</v>
      </c>
      <c r="H51" s="61">
        <v>7.3921688158820664E-2</v>
      </c>
      <c r="I51" s="62">
        <v>718</v>
      </c>
      <c r="J51" s="63" t="s">
        <v>5</v>
      </c>
      <c r="K51" s="62">
        <v>232</v>
      </c>
    </row>
    <row r="52" spans="1:11" x14ac:dyDescent="0.25">
      <c r="A52" s="159"/>
      <c r="B52" s="162"/>
      <c r="C52" s="162"/>
      <c r="D52" s="106" t="s">
        <v>90</v>
      </c>
      <c r="E52" s="61">
        <v>0.78677710641268817</v>
      </c>
      <c r="F52" s="61">
        <v>0.1639832218618078</v>
      </c>
      <c r="G52" s="61">
        <v>4.6763296810314845</v>
      </c>
      <c r="H52" s="61">
        <v>8.6276831004775456E-2</v>
      </c>
      <c r="I52" s="62">
        <v>740</v>
      </c>
      <c r="J52" s="63" t="s">
        <v>5</v>
      </c>
      <c r="K52" s="62">
        <v>231</v>
      </c>
    </row>
    <row r="53" spans="1:11" x14ac:dyDescent="0.25">
      <c r="A53" s="159"/>
      <c r="B53" s="162"/>
      <c r="C53" s="162"/>
      <c r="D53" s="106" t="s">
        <v>91</v>
      </c>
      <c r="E53" s="61">
        <v>0.94354981059694976</v>
      </c>
      <c r="F53" s="61">
        <v>9.3861101996837878E-2</v>
      </c>
      <c r="G53" s="61">
        <v>4.4562392353554259</v>
      </c>
      <c r="H53" s="61">
        <v>7.9273529204972007E-2</v>
      </c>
      <c r="I53" s="62">
        <v>703</v>
      </c>
      <c r="J53" s="63" t="s">
        <v>5</v>
      </c>
      <c r="K53" s="62">
        <v>227</v>
      </c>
    </row>
    <row r="54" spans="1:11" x14ac:dyDescent="0.25">
      <c r="A54" s="159"/>
      <c r="B54" s="162"/>
      <c r="C54" s="162"/>
      <c r="D54" s="106" t="s">
        <v>92</v>
      </c>
      <c r="E54" s="61">
        <v>0.6918544282833855</v>
      </c>
      <c r="F54" s="61">
        <v>0.13794294168235907</v>
      </c>
      <c r="G54" s="61">
        <v>4.5604817760449938</v>
      </c>
      <c r="H54" s="61">
        <v>6.2865123869863607E-2</v>
      </c>
      <c r="I54" s="62">
        <v>628</v>
      </c>
      <c r="J54" s="63" t="s">
        <v>5</v>
      </c>
      <c r="K54" s="62">
        <v>215</v>
      </c>
    </row>
    <row r="55" spans="1:11" x14ac:dyDescent="0.25">
      <c r="A55" s="159"/>
      <c r="B55" s="162"/>
      <c r="C55" s="162" t="s">
        <v>93</v>
      </c>
      <c r="D55" s="106" t="s">
        <v>94</v>
      </c>
      <c r="E55" s="61">
        <v>0.93910242677287248</v>
      </c>
      <c r="F55" s="61">
        <v>0.11665052003073247</v>
      </c>
      <c r="G55" s="61">
        <v>4.739774148621227</v>
      </c>
      <c r="H55" s="61">
        <v>8.4875291289961366E-2</v>
      </c>
      <c r="I55" s="62">
        <v>772</v>
      </c>
      <c r="J55" s="63" t="s">
        <v>5</v>
      </c>
      <c r="K55" s="62">
        <v>224</v>
      </c>
    </row>
    <row r="56" spans="1:11" x14ac:dyDescent="0.25">
      <c r="A56" s="159"/>
      <c r="B56" s="162"/>
      <c r="C56" s="162"/>
      <c r="D56" s="106" t="s">
        <v>95</v>
      </c>
      <c r="E56" s="61">
        <v>1.1334595917298862</v>
      </c>
      <c r="F56" s="61">
        <v>0.12980308138460156</v>
      </c>
      <c r="G56" s="61">
        <v>4.6928478921224377</v>
      </c>
      <c r="H56" s="61">
        <v>9.0809326379016883E-2</v>
      </c>
      <c r="I56" s="62">
        <v>785</v>
      </c>
      <c r="J56" s="63" t="s">
        <v>5</v>
      </c>
      <c r="K56" s="62">
        <v>238</v>
      </c>
    </row>
    <row r="57" spans="1:11" x14ac:dyDescent="0.25">
      <c r="A57" s="159"/>
      <c r="B57" s="162"/>
      <c r="C57" s="162"/>
      <c r="D57" s="106" t="s">
        <v>96</v>
      </c>
      <c r="E57" s="61">
        <v>0.512243037037037</v>
      </c>
      <c r="F57" s="61">
        <v>0.16201340740740738</v>
      </c>
      <c r="G57" s="61">
        <v>4.5179421481481485</v>
      </c>
      <c r="H57" s="61">
        <v>6.07585925925926E-2</v>
      </c>
      <c r="I57" s="62">
        <v>606</v>
      </c>
      <c r="J57" s="63" t="s">
        <v>5</v>
      </c>
      <c r="K57" s="62">
        <v>214</v>
      </c>
    </row>
    <row r="58" spans="1:11" x14ac:dyDescent="0.25">
      <c r="A58" s="64"/>
      <c r="B58" s="65" t="s">
        <v>97</v>
      </c>
      <c r="C58" s="66"/>
      <c r="D58" s="66"/>
      <c r="E58" s="67"/>
      <c r="F58" s="68"/>
      <c r="G58" s="67"/>
      <c r="H58" s="68"/>
      <c r="I58" s="69"/>
      <c r="J58" s="67"/>
      <c r="K58" s="69"/>
    </row>
    <row r="59" spans="1:11" x14ac:dyDescent="0.25">
      <c r="A59" s="159">
        <v>2012</v>
      </c>
      <c r="B59" s="162" t="s">
        <v>98</v>
      </c>
      <c r="C59" s="162" t="s">
        <v>87</v>
      </c>
      <c r="D59" s="106" t="s">
        <v>88</v>
      </c>
      <c r="E59" s="61">
        <v>1.382600230842727E-2</v>
      </c>
      <c r="F59" s="61">
        <v>1.2582687552334942E-2</v>
      </c>
      <c r="G59" s="61">
        <v>1.3639681240502419</v>
      </c>
      <c r="H59" s="61">
        <v>8.2918142400429419E-3</v>
      </c>
      <c r="I59" s="62">
        <v>520</v>
      </c>
      <c r="J59" s="63" t="s">
        <v>5</v>
      </c>
      <c r="K59" s="62">
        <v>243</v>
      </c>
    </row>
    <row r="60" spans="1:11" x14ac:dyDescent="0.25">
      <c r="A60" s="159"/>
      <c r="B60" s="162"/>
      <c r="C60" s="162"/>
      <c r="D60" s="106" t="s">
        <v>89</v>
      </c>
      <c r="E60" s="61">
        <v>0.17896634885214899</v>
      </c>
      <c r="F60" s="61">
        <v>1.5335952394785685E-2</v>
      </c>
      <c r="G60" s="61">
        <v>1.6100240773723531</v>
      </c>
      <c r="H60" s="61">
        <v>1.1044680669271306E-2</v>
      </c>
      <c r="I60" s="62">
        <v>607</v>
      </c>
      <c r="J60" s="63">
        <v>7.2</v>
      </c>
      <c r="K60" s="62">
        <v>226</v>
      </c>
    </row>
    <row r="61" spans="1:11" x14ac:dyDescent="0.25">
      <c r="A61" s="159"/>
      <c r="B61" s="162"/>
      <c r="C61" s="162"/>
      <c r="D61" s="106" t="s">
        <v>90</v>
      </c>
      <c r="E61" s="61">
        <v>0.19353798556377955</v>
      </c>
      <c r="F61" s="61">
        <v>1.0216994647550305E-2</v>
      </c>
      <c r="G61" s="61">
        <v>1.6058345667706035</v>
      </c>
      <c r="H61" s="61">
        <v>1.1644116546609799E-2</v>
      </c>
      <c r="I61" s="62">
        <v>689</v>
      </c>
      <c r="J61" s="63">
        <v>9.5</v>
      </c>
      <c r="K61" s="62">
        <v>225</v>
      </c>
    </row>
    <row r="62" spans="1:11" x14ac:dyDescent="0.25">
      <c r="A62" s="159"/>
      <c r="B62" s="162"/>
      <c r="C62" s="162"/>
      <c r="D62" s="106" t="s">
        <v>91</v>
      </c>
      <c r="E62" s="61">
        <v>0.13891293414367065</v>
      </c>
      <c r="F62" s="61">
        <v>1.646985973791577E-2</v>
      </c>
      <c r="G62" s="61">
        <v>1.5803399549910984</v>
      </c>
      <c r="H62" s="61">
        <v>1.4021448277453122E-2</v>
      </c>
      <c r="I62" s="62">
        <v>666</v>
      </c>
      <c r="J62" s="63">
        <v>7.8</v>
      </c>
      <c r="K62" s="62">
        <v>219</v>
      </c>
    </row>
    <row r="63" spans="1:11" x14ac:dyDescent="0.25">
      <c r="A63" s="159"/>
      <c r="B63" s="162"/>
      <c r="C63" s="162"/>
      <c r="D63" s="106" t="s">
        <v>92</v>
      </c>
      <c r="E63" s="61">
        <v>0.22869789625549952</v>
      </c>
      <c r="F63" s="61">
        <v>2.6750938304259397E-2</v>
      </c>
      <c r="G63" s="61">
        <v>1.412853160292749</v>
      </c>
      <c r="H63" s="61">
        <v>1.3284746569536255E-2</v>
      </c>
      <c r="I63" s="62">
        <v>643</v>
      </c>
      <c r="J63" s="63">
        <v>4.22</v>
      </c>
      <c r="K63" s="62">
        <v>207</v>
      </c>
    </row>
    <row r="64" spans="1:11" x14ac:dyDescent="0.25">
      <c r="A64" s="159"/>
      <c r="B64" s="162"/>
      <c r="C64" s="162" t="s">
        <v>93</v>
      </c>
      <c r="D64" s="106" t="s">
        <v>94</v>
      </c>
      <c r="E64" s="61">
        <v>0.29961559549657119</v>
      </c>
      <c r="F64" s="61">
        <v>8.5957082165366069E-3</v>
      </c>
      <c r="G64" s="61">
        <v>1.4625888731709489</v>
      </c>
      <c r="H64" s="61">
        <v>1.1935338622960426E-2</v>
      </c>
      <c r="I64" s="62">
        <v>734</v>
      </c>
      <c r="J64" s="63">
        <v>7.9</v>
      </c>
      <c r="K64" s="62">
        <v>223</v>
      </c>
    </row>
    <row r="65" spans="1:11" x14ac:dyDescent="0.25">
      <c r="A65" s="159"/>
      <c r="B65" s="162"/>
      <c r="C65" s="162"/>
      <c r="D65" s="106" t="s">
        <v>95</v>
      </c>
      <c r="E65" s="61">
        <v>0.19757642936706293</v>
      </c>
      <c r="F65" s="61">
        <v>4.7406451399826036E-2</v>
      </c>
      <c r="G65" s="61">
        <v>1.3075109519817338</v>
      </c>
      <c r="H65" s="61">
        <v>1.527385347056239E-2</v>
      </c>
      <c r="I65" s="62">
        <v>695</v>
      </c>
      <c r="J65" s="63">
        <v>7.6</v>
      </c>
      <c r="K65" s="62">
        <v>229</v>
      </c>
    </row>
    <row r="66" spans="1:11" x14ac:dyDescent="0.25">
      <c r="A66" s="159"/>
      <c r="B66" s="162"/>
      <c r="C66" s="162"/>
      <c r="D66" s="106" t="s">
        <v>96</v>
      </c>
      <c r="E66" s="61">
        <v>0.25202546499382938</v>
      </c>
      <c r="F66" s="61">
        <v>2.4167339602616539E-2</v>
      </c>
      <c r="G66" s="61">
        <v>1.3555492466565737</v>
      </c>
      <c r="H66" s="61">
        <v>1.4269880302862884E-2</v>
      </c>
      <c r="I66" s="62">
        <v>696</v>
      </c>
      <c r="J66" s="63">
        <v>3.72</v>
      </c>
      <c r="K66" s="62">
        <v>216</v>
      </c>
    </row>
    <row r="67" spans="1:11" x14ac:dyDescent="0.25">
      <c r="A67" s="159">
        <v>2013</v>
      </c>
      <c r="B67" s="160" t="s">
        <v>98</v>
      </c>
      <c r="C67" s="160" t="s">
        <v>87</v>
      </c>
      <c r="D67" s="105" t="s">
        <v>88</v>
      </c>
      <c r="E67" s="49">
        <v>2.9926157174481795E-2</v>
      </c>
      <c r="F67" s="58">
        <v>1.2655061380559472E-2</v>
      </c>
      <c r="G67" s="58">
        <v>1.2442008452404911</v>
      </c>
      <c r="H67" s="49">
        <v>9.1184544173878029E-3</v>
      </c>
      <c r="I67" s="59">
        <v>592</v>
      </c>
      <c r="J67" s="52">
        <v>4.5</v>
      </c>
      <c r="K67" s="59">
        <v>235</v>
      </c>
    </row>
    <row r="68" spans="1:11" x14ac:dyDescent="0.25">
      <c r="A68" s="159"/>
      <c r="B68" s="160"/>
      <c r="C68" s="160"/>
      <c r="D68" s="105" t="s">
        <v>89</v>
      </c>
      <c r="E68" s="49">
        <v>0.16919810340853331</v>
      </c>
      <c r="F68" s="58">
        <v>1.0880480037401974E-2</v>
      </c>
      <c r="G68" s="58">
        <v>1.40484433711347</v>
      </c>
      <c r="H68" s="49">
        <v>1.1064492688424517E-2</v>
      </c>
      <c r="I68" s="59">
        <v>610</v>
      </c>
      <c r="J68" s="52">
        <v>6.27</v>
      </c>
      <c r="K68" s="59">
        <v>222</v>
      </c>
    </row>
    <row r="69" spans="1:11" x14ac:dyDescent="0.25">
      <c r="A69" s="159"/>
      <c r="B69" s="160"/>
      <c r="C69" s="160"/>
      <c r="D69" s="105" t="s">
        <v>90</v>
      </c>
      <c r="E69" s="49">
        <v>0.12215759745102027</v>
      </c>
      <c r="F69" s="58">
        <v>1.3320184360097506E-2</v>
      </c>
      <c r="G69" s="58">
        <v>1.5917263977621419</v>
      </c>
      <c r="H69" s="49">
        <v>1.2832311743760616E-2</v>
      </c>
      <c r="I69" s="59">
        <v>691.54725687307143</v>
      </c>
      <c r="J69" s="52">
        <v>6.76</v>
      </c>
      <c r="K69" s="59">
        <v>216.85979903918428</v>
      </c>
    </row>
    <row r="70" spans="1:11" x14ac:dyDescent="0.25">
      <c r="A70" s="159"/>
      <c r="B70" s="160"/>
      <c r="C70" s="160"/>
      <c r="D70" s="105" t="s">
        <v>91</v>
      </c>
      <c r="E70" s="49">
        <v>9.9766460642817245E-2</v>
      </c>
      <c r="F70" s="58">
        <v>1.6001804329696889E-2</v>
      </c>
      <c r="G70" s="58">
        <v>1.4930576725567193</v>
      </c>
      <c r="H70" s="49">
        <v>1.508325799268348E-2</v>
      </c>
      <c r="I70" s="59">
        <v>690</v>
      </c>
      <c r="J70" s="52">
        <v>5.57</v>
      </c>
      <c r="K70" s="59">
        <v>217</v>
      </c>
    </row>
    <row r="71" spans="1:11" x14ac:dyDescent="0.25">
      <c r="A71" s="159"/>
      <c r="B71" s="160"/>
      <c r="C71" s="160"/>
      <c r="D71" s="105" t="s">
        <v>92</v>
      </c>
      <c r="E71" s="49">
        <v>0.25696625201063938</v>
      </c>
      <c r="F71" s="58">
        <v>2.6320884626436308E-2</v>
      </c>
      <c r="G71" s="58">
        <v>1.3923560869010412</v>
      </c>
      <c r="H71" s="49">
        <v>1.4597491237191887E-2</v>
      </c>
      <c r="I71" s="59">
        <v>669</v>
      </c>
      <c r="J71" s="52">
        <v>5.08</v>
      </c>
      <c r="K71" s="59">
        <v>210</v>
      </c>
    </row>
    <row r="72" spans="1:11" x14ac:dyDescent="0.25">
      <c r="A72" s="159"/>
      <c r="B72" s="160"/>
      <c r="C72" s="160" t="s">
        <v>93</v>
      </c>
      <c r="D72" s="105" t="s">
        <v>94</v>
      </c>
      <c r="E72" s="49">
        <v>0.29360185815409745</v>
      </c>
      <c r="F72" s="58">
        <v>7.9768127779290317E-3</v>
      </c>
      <c r="G72" s="58">
        <v>1.4637915486886286</v>
      </c>
      <c r="H72" s="49">
        <v>1.1393515745530446E-2</v>
      </c>
      <c r="I72" s="59">
        <v>720</v>
      </c>
      <c r="J72" s="52">
        <v>10.11</v>
      </c>
      <c r="K72" s="59">
        <v>218</v>
      </c>
    </row>
    <row r="73" spans="1:11" x14ac:dyDescent="0.25">
      <c r="A73" s="159"/>
      <c r="B73" s="160"/>
      <c r="C73" s="160"/>
      <c r="D73" s="105" t="s">
        <v>95</v>
      </c>
      <c r="E73" s="49">
        <v>0.12456080541218326</v>
      </c>
      <c r="F73" s="58">
        <v>2.9177403980575691E-2</v>
      </c>
      <c r="G73" s="58">
        <v>1.1564889713815716</v>
      </c>
      <c r="H73" s="49">
        <v>1.0716746000298465E-2</v>
      </c>
      <c r="I73" s="59">
        <v>635</v>
      </c>
      <c r="J73" s="52">
        <v>4.6100000000000003</v>
      </c>
      <c r="K73" s="59">
        <v>234</v>
      </c>
    </row>
    <row r="74" spans="1:11" x14ac:dyDescent="0.25">
      <c r="A74" s="159"/>
      <c r="B74" s="160"/>
      <c r="C74" s="160"/>
      <c r="D74" s="105" t="s">
        <v>96</v>
      </c>
      <c r="E74" s="49">
        <v>0.24297971040802827</v>
      </c>
      <c r="F74" s="58">
        <v>2.7962240990080173E-2</v>
      </c>
      <c r="G74" s="58">
        <v>1.4208162770422526</v>
      </c>
      <c r="H74" s="49">
        <v>1.401138946178866E-2</v>
      </c>
      <c r="I74" s="59">
        <v>692</v>
      </c>
      <c r="J74" s="52">
        <v>4.32</v>
      </c>
      <c r="K74" s="59">
        <v>214.13697106588964</v>
      </c>
    </row>
    <row r="75" spans="1:11" x14ac:dyDescent="0.25">
      <c r="A75" s="159" t="s">
        <v>99</v>
      </c>
      <c r="B75" s="162" t="s">
        <v>98</v>
      </c>
      <c r="C75" s="162" t="s">
        <v>87</v>
      </c>
      <c r="D75" s="106" t="s">
        <v>88</v>
      </c>
      <c r="E75" s="61">
        <v>2.9926157174481795E-2</v>
      </c>
      <c r="F75" s="61">
        <v>1.2655061380559472E-2</v>
      </c>
      <c r="G75" s="61">
        <v>1.2442008452404911</v>
      </c>
      <c r="H75" s="61">
        <v>9.1184544173878029E-3</v>
      </c>
      <c r="I75" s="62">
        <v>592</v>
      </c>
      <c r="J75" s="63">
        <v>4.5</v>
      </c>
      <c r="K75" s="62">
        <v>235</v>
      </c>
    </row>
    <row r="76" spans="1:11" x14ac:dyDescent="0.25">
      <c r="A76" s="159"/>
      <c r="B76" s="162"/>
      <c r="C76" s="162"/>
      <c r="D76" s="106" t="s">
        <v>89</v>
      </c>
      <c r="E76" s="61">
        <v>0.16919810340853331</v>
      </c>
      <c r="F76" s="61">
        <v>1.0880480037401974E-2</v>
      </c>
      <c r="G76" s="61">
        <v>1.40484433711347</v>
      </c>
      <c r="H76" s="61">
        <v>1.1064492688424517E-2</v>
      </c>
      <c r="I76" s="62">
        <v>610</v>
      </c>
      <c r="J76" s="63">
        <v>6.27</v>
      </c>
      <c r="K76" s="62">
        <v>222</v>
      </c>
    </row>
    <row r="77" spans="1:11" x14ac:dyDescent="0.25">
      <c r="A77" s="159"/>
      <c r="B77" s="162"/>
      <c r="C77" s="162"/>
      <c r="D77" s="106" t="s">
        <v>90</v>
      </c>
      <c r="E77" s="61">
        <v>0.12215759745102027</v>
      </c>
      <c r="F77" s="61">
        <v>1.3320184360097506E-2</v>
      </c>
      <c r="G77" s="61">
        <v>1.5917263977621419</v>
      </c>
      <c r="H77" s="61">
        <v>1.2832311743760616E-2</v>
      </c>
      <c r="I77" s="62">
        <v>691.54725687307143</v>
      </c>
      <c r="J77" s="63">
        <v>6.76</v>
      </c>
      <c r="K77" s="62">
        <v>216.85979903918428</v>
      </c>
    </row>
    <row r="78" spans="1:11" x14ac:dyDescent="0.25">
      <c r="A78" s="159"/>
      <c r="B78" s="162"/>
      <c r="C78" s="162"/>
      <c r="D78" s="106" t="s">
        <v>91</v>
      </c>
      <c r="E78" s="61">
        <v>9.9766460642817245E-2</v>
      </c>
      <c r="F78" s="61">
        <v>1.6001804329696889E-2</v>
      </c>
      <c r="G78" s="61">
        <v>1.4930576725567193</v>
      </c>
      <c r="H78" s="61">
        <v>1.508325799268348E-2</v>
      </c>
      <c r="I78" s="62">
        <v>690</v>
      </c>
      <c r="J78" s="63">
        <v>5.57</v>
      </c>
      <c r="K78" s="62">
        <v>217</v>
      </c>
    </row>
    <row r="79" spans="1:11" x14ac:dyDescent="0.25">
      <c r="A79" s="159"/>
      <c r="B79" s="162"/>
      <c r="C79" s="162"/>
      <c r="D79" s="106" t="s">
        <v>92</v>
      </c>
      <c r="E79" s="61">
        <v>0.25696625201063938</v>
      </c>
      <c r="F79" s="61">
        <v>2.6320884626436308E-2</v>
      </c>
      <c r="G79" s="61">
        <v>1.3923560869010412</v>
      </c>
      <c r="H79" s="61">
        <v>1.4597491237191887E-2</v>
      </c>
      <c r="I79" s="62">
        <v>669</v>
      </c>
      <c r="J79" s="63">
        <v>5.08</v>
      </c>
      <c r="K79" s="62">
        <v>210</v>
      </c>
    </row>
    <row r="80" spans="1:11" x14ac:dyDescent="0.25">
      <c r="A80" s="159"/>
      <c r="B80" s="162"/>
      <c r="C80" s="162" t="s">
        <v>93</v>
      </c>
      <c r="D80" s="106" t="s">
        <v>94</v>
      </c>
      <c r="E80" s="61">
        <v>0.29360185815409745</v>
      </c>
      <c r="F80" s="61">
        <v>7.9768127779290317E-3</v>
      </c>
      <c r="G80" s="61">
        <v>1.4637915486886286</v>
      </c>
      <c r="H80" s="61">
        <v>1.1393515745530446E-2</v>
      </c>
      <c r="I80" s="62">
        <v>720</v>
      </c>
      <c r="J80" s="63">
        <v>10.11</v>
      </c>
      <c r="K80" s="62">
        <v>218</v>
      </c>
    </row>
    <row r="81" spans="1:11" x14ac:dyDescent="0.25">
      <c r="A81" s="159"/>
      <c r="B81" s="162"/>
      <c r="C81" s="162"/>
      <c r="D81" s="106" t="s">
        <v>95</v>
      </c>
      <c r="E81" s="61">
        <v>0.12456080541218326</v>
      </c>
      <c r="F81" s="61">
        <v>2.9177403980575691E-2</v>
      </c>
      <c r="G81" s="61">
        <v>1.1564889713815716</v>
      </c>
      <c r="H81" s="61">
        <v>1.0716746000298465E-2</v>
      </c>
      <c r="I81" s="62">
        <v>635</v>
      </c>
      <c r="J81" s="63">
        <v>4.6100000000000003</v>
      </c>
      <c r="K81" s="62">
        <v>234</v>
      </c>
    </row>
    <row r="82" spans="1:11" x14ac:dyDescent="0.25">
      <c r="A82" s="159"/>
      <c r="B82" s="162"/>
      <c r="C82" s="162"/>
      <c r="D82" s="106" t="s">
        <v>96</v>
      </c>
      <c r="E82" s="61">
        <v>0.24297971040802827</v>
      </c>
      <c r="F82" s="61">
        <v>2.7962240990080173E-2</v>
      </c>
      <c r="G82" s="61">
        <v>1.4208162770422526</v>
      </c>
      <c r="H82" s="61">
        <v>1.401138946178866E-2</v>
      </c>
      <c r="I82" s="62">
        <v>692</v>
      </c>
      <c r="J82" s="63">
        <v>4.32</v>
      </c>
      <c r="K82" s="62">
        <v>214.13697106588964</v>
      </c>
    </row>
    <row r="83" spans="1:11" x14ac:dyDescent="0.25">
      <c r="A83" s="159">
        <v>2015</v>
      </c>
      <c r="B83" s="160" t="s">
        <v>98</v>
      </c>
      <c r="C83" s="160" t="s">
        <v>87</v>
      </c>
      <c r="D83" s="105" t="s">
        <v>88</v>
      </c>
      <c r="E83" s="49">
        <v>6.9000000000000006E-2</v>
      </c>
      <c r="F83" s="58">
        <v>1.4E-2</v>
      </c>
      <c r="G83" s="58">
        <v>1.4650000000000001</v>
      </c>
      <c r="H83" s="49">
        <v>0.01</v>
      </c>
      <c r="I83" s="59">
        <v>702</v>
      </c>
      <c r="J83" s="52">
        <v>9.4</v>
      </c>
      <c r="K83" s="59">
        <v>233</v>
      </c>
    </row>
    <row r="84" spans="1:11" x14ac:dyDescent="0.25">
      <c r="A84" s="159"/>
      <c r="B84" s="160"/>
      <c r="C84" s="160"/>
      <c r="D84" s="105" t="s">
        <v>89</v>
      </c>
      <c r="E84" s="49">
        <v>0.24199999999999999</v>
      </c>
      <c r="F84" s="58">
        <v>1.2E-2</v>
      </c>
      <c r="G84" s="58">
        <v>1.4239999999999999</v>
      </c>
      <c r="H84" s="49">
        <v>1.2999999999999999E-2</v>
      </c>
      <c r="I84" s="59">
        <v>724</v>
      </c>
      <c r="J84" s="52">
        <v>9.8000000000000007</v>
      </c>
      <c r="K84" s="59">
        <v>225</v>
      </c>
    </row>
    <row r="85" spans="1:11" x14ac:dyDescent="0.25">
      <c r="A85" s="159"/>
      <c r="B85" s="160"/>
      <c r="C85" s="160"/>
      <c r="D85" s="105" t="s">
        <v>90</v>
      </c>
      <c r="E85" s="49">
        <v>0.16200000000000001</v>
      </c>
      <c r="F85" s="58">
        <v>0.02</v>
      </c>
      <c r="G85" s="58">
        <v>1.53</v>
      </c>
      <c r="H85" s="49">
        <v>1.4E-2</v>
      </c>
      <c r="I85" s="59">
        <v>687</v>
      </c>
      <c r="J85" s="52">
        <v>11.6</v>
      </c>
      <c r="K85" s="59">
        <v>217</v>
      </c>
    </row>
    <row r="86" spans="1:11" x14ac:dyDescent="0.25">
      <c r="A86" s="159"/>
      <c r="B86" s="160"/>
      <c r="C86" s="160"/>
      <c r="D86" s="105" t="s">
        <v>91</v>
      </c>
      <c r="E86" s="49">
        <v>0.11700000000000001</v>
      </c>
      <c r="F86" s="58">
        <v>0.02</v>
      </c>
      <c r="G86" s="58">
        <v>1.5129999999999999</v>
      </c>
      <c r="H86" s="49">
        <v>1.4999999999999999E-2</v>
      </c>
      <c r="I86" s="59">
        <v>662</v>
      </c>
      <c r="J86" s="52">
        <v>9.1999999999999993</v>
      </c>
      <c r="K86" s="59">
        <v>214</v>
      </c>
    </row>
    <row r="87" spans="1:11" x14ac:dyDescent="0.25">
      <c r="A87" s="159"/>
      <c r="B87" s="160"/>
      <c r="C87" s="160"/>
      <c r="D87" s="105" t="s">
        <v>92</v>
      </c>
      <c r="E87" s="49">
        <v>0.23499999999999999</v>
      </c>
      <c r="F87" s="58">
        <v>2.5000000000000001E-2</v>
      </c>
      <c r="G87" s="58">
        <v>1.472</v>
      </c>
      <c r="H87" s="49">
        <v>1.4999999999999999E-2</v>
      </c>
      <c r="I87" s="59">
        <v>671</v>
      </c>
      <c r="J87" s="52">
        <v>2.6</v>
      </c>
      <c r="K87" s="59">
        <v>211</v>
      </c>
    </row>
    <row r="88" spans="1:11" x14ac:dyDescent="0.25">
      <c r="A88" s="159"/>
      <c r="B88" s="160"/>
      <c r="C88" s="160" t="s">
        <v>93</v>
      </c>
      <c r="D88" s="105" t="s">
        <v>94</v>
      </c>
      <c r="E88" s="49">
        <v>0.26300000000000001</v>
      </c>
      <c r="F88" s="58">
        <v>0.01</v>
      </c>
      <c r="G88" s="58">
        <v>1.4419999999999999</v>
      </c>
      <c r="H88" s="49">
        <v>1.2999999999999999E-2</v>
      </c>
      <c r="I88" s="59">
        <v>730</v>
      </c>
      <c r="J88" s="52">
        <v>7.8</v>
      </c>
      <c r="K88" s="59">
        <v>220</v>
      </c>
    </row>
    <row r="89" spans="1:11" x14ac:dyDescent="0.25">
      <c r="A89" s="159"/>
      <c r="B89" s="160"/>
      <c r="C89" s="160"/>
      <c r="D89" s="105" t="s">
        <v>95</v>
      </c>
      <c r="E89" s="49">
        <v>9.6000000000000002E-2</v>
      </c>
      <c r="F89" s="58">
        <v>2.4E-2</v>
      </c>
      <c r="G89" s="58">
        <v>1.335</v>
      </c>
      <c r="H89" s="49">
        <v>8.9999999999999993E-3</v>
      </c>
      <c r="I89" s="59">
        <v>710</v>
      </c>
      <c r="J89" s="52">
        <v>7.4</v>
      </c>
      <c r="K89" s="59">
        <v>230</v>
      </c>
    </row>
    <row r="90" spans="1:11" x14ac:dyDescent="0.25">
      <c r="A90" s="159"/>
      <c r="B90" s="160"/>
      <c r="C90" s="160"/>
      <c r="D90" s="105" t="s">
        <v>96</v>
      </c>
      <c r="E90" s="49">
        <v>0.26600000000000001</v>
      </c>
      <c r="F90" s="58">
        <v>2.3E-2</v>
      </c>
      <c r="G90" s="58">
        <v>1.47</v>
      </c>
      <c r="H90" s="49">
        <v>1.4999999999999999E-2</v>
      </c>
      <c r="I90" s="59">
        <v>679</v>
      </c>
      <c r="J90" s="52">
        <v>4.4000000000000004</v>
      </c>
      <c r="K90" s="59">
        <v>214</v>
      </c>
    </row>
    <row r="92" spans="1:11" x14ac:dyDescent="0.25">
      <c r="A92" s="1" t="s">
        <v>65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</row>
    <row r="94" spans="1:11" x14ac:dyDescent="0.25">
      <c r="A94" s="1" t="s">
        <v>100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</row>
    <row r="95" spans="1:11" x14ac:dyDescent="0.25">
      <c r="A95" s="70"/>
      <c r="B95" s="108"/>
      <c r="C95" s="108"/>
      <c r="D95" s="108"/>
      <c r="E95" s="108"/>
      <c r="F95" s="108"/>
      <c r="G95" s="108"/>
      <c r="H95" s="108"/>
      <c r="I95" s="108"/>
      <c r="J95" s="108"/>
      <c r="K95" s="108"/>
    </row>
    <row r="96" spans="1:11" x14ac:dyDescent="0.25">
      <c r="A96" s="164" t="s">
        <v>101</v>
      </c>
      <c r="B96" s="164"/>
      <c r="C96" s="164"/>
      <c r="D96" s="164"/>
      <c r="E96" s="164"/>
      <c r="F96" s="164"/>
      <c r="G96" s="164"/>
      <c r="H96" s="164"/>
      <c r="I96" s="164"/>
      <c r="J96" s="164"/>
      <c r="K96" s="164"/>
    </row>
    <row r="97" spans="1:11" x14ac:dyDescent="0.25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</row>
    <row r="98" spans="1:11" x14ac:dyDescent="0.25">
      <c r="A98" s="71" t="s">
        <v>102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71" t="s">
        <v>103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70" t="s">
        <v>104</v>
      </c>
    </row>
  </sheetData>
  <mergeCells count="53">
    <mergeCell ref="A1:K3"/>
    <mergeCell ref="A83:A90"/>
    <mergeCell ref="B83:B90"/>
    <mergeCell ref="C83:C87"/>
    <mergeCell ref="C88:C90"/>
    <mergeCell ref="A93:K93"/>
    <mergeCell ref="A96:K97"/>
    <mergeCell ref="A67:A74"/>
    <mergeCell ref="B67:B74"/>
    <mergeCell ref="C67:C71"/>
    <mergeCell ref="C72:C74"/>
    <mergeCell ref="A75:A82"/>
    <mergeCell ref="B75:B82"/>
    <mergeCell ref="C75:C79"/>
    <mergeCell ref="C80:C82"/>
    <mergeCell ref="A59:A66"/>
    <mergeCell ref="B59:B66"/>
    <mergeCell ref="C59:C63"/>
    <mergeCell ref="C64:C66"/>
    <mergeCell ref="A50:A57"/>
    <mergeCell ref="B50:B57"/>
    <mergeCell ref="C50:C54"/>
    <mergeCell ref="C55:C57"/>
    <mergeCell ref="A34:A41"/>
    <mergeCell ref="B34:B41"/>
    <mergeCell ref="C34:C38"/>
    <mergeCell ref="C39:C41"/>
    <mergeCell ref="A42:A49"/>
    <mergeCell ref="B42:B49"/>
    <mergeCell ref="C42:C46"/>
    <mergeCell ref="C47:C49"/>
    <mergeCell ref="A18:A25"/>
    <mergeCell ref="B18:B25"/>
    <mergeCell ref="C18:C22"/>
    <mergeCell ref="C23:C25"/>
    <mergeCell ref="A26:A33"/>
    <mergeCell ref="B26:B33"/>
    <mergeCell ref="C26:C30"/>
    <mergeCell ref="C31:C33"/>
    <mergeCell ref="J4:J5"/>
    <mergeCell ref="K4:K5"/>
    <mergeCell ref="A10:A17"/>
    <mergeCell ref="B10:B17"/>
    <mergeCell ref="C10:C14"/>
    <mergeCell ref="C15:C17"/>
    <mergeCell ref="A4:A5"/>
    <mergeCell ref="B4:B5"/>
    <mergeCell ref="C4:D5"/>
    <mergeCell ref="E4:E5"/>
    <mergeCell ref="F4:F5"/>
    <mergeCell ref="G4:G5"/>
    <mergeCell ref="H4:H5"/>
    <mergeCell ref="I4:I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workbookViewId="0">
      <selection activeCell="A4" sqref="A4:A5"/>
    </sheetView>
  </sheetViews>
  <sheetFormatPr defaultRowHeight="15" x14ac:dyDescent="0.25"/>
  <cols>
    <col min="2" max="2" width="11.7109375" customWidth="1"/>
    <col min="3" max="3" width="13.42578125" customWidth="1"/>
    <col min="4" max="4" width="16.42578125" customWidth="1"/>
    <col min="11" max="11" width="15.5703125" customWidth="1"/>
  </cols>
  <sheetData>
    <row r="1" spans="1:11" x14ac:dyDescent="0.25">
      <c r="A1" s="240" t="s">
        <v>186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x14ac:dyDescent="0.2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1" x14ac:dyDescent="0.25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ht="25.5" x14ac:dyDescent="0.25">
      <c r="A4" s="165" t="s">
        <v>21</v>
      </c>
      <c r="B4" s="165" t="s">
        <v>19</v>
      </c>
      <c r="C4" s="165" t="s">
        <v>34</v>
      </c>
      <c r="D4" s="165"/>
      <c r="E4" s="111" t="s">
        <v>35</v>
      </c>
      <c r="F4" s="111" t="s">
        <v>17</v>
      </c>
      <c r="G4" s="111" t="s">
        <v>170</v>
      </c>
      <c r="H4" s="111" t="s">
        <v>36</v>
      </c>
      <c r="I4" s="111" t="s">
        <v>37</v>
      </c>
      <c r="J4" s="111" t="s">
        <v>171</v>
      </c>
      <c r="K4" s="111" t="s">
        <v>114</v>
      </c>
    </row>
    <row r="5" spans="1:11" x14ac:dyDescent="0.25">
      <c r="A5" s="165"/>
      <c r="B5" s="165"/>
      <c r="C5" s="165"/>
      <c r="D5" s="165"/>
      <c r="E5" s="111" t="s">
        <v>41</v>
      </c>
      <c r="F5" s="111" t="s">
        <v>41</v>
      </c>
      <c r="G5" s="111" t="s">
        <v>41</v>
      </c>
      <c r="H5" s="111" t="s">
        <v>41</v>
      </c>
      <c r="I5" s="111" t="s">
        <v>41</v>
      </c>
      <c r="J5" s="111" t="s">
        <v>41</v>
      </c>
      <c r="K5" s="111" t="s">
        <v>116</v>
      </c>
    </row>
    <row r="6" spans="1:11" x14ac:dyDescent="0.25">
      <c r="A6" s="166" t="s">
        <v>81</v>
      </c>
      <c r="B6" s="168" t="s">
        <v>82</v>
      </c>
      <c r="C6" s="157" t="s">
        <v>87</v>
      </c>
      <c r="D6" s="110" t="s">
        <v>88</v>
      </c>
      <c r="E6" s="19">
        <v>0.76391639163916392</v>
      </c>
      <c r="F6" s="19">
        <v>0.27928126145947929</v>
      </c>
      <c r="G6" s="95">
        <v>0.06</v>
      </c>
      <c r="H6" s="19">
        <v>4.3945727906123944</v>
      </c>
      <c r="I6" s="19">
        <v>0.27106710671067108</v>
      </c>
      <c r="J6" s="95">
        <v>0.03</v>
      </c>
      <c r="K6" s="18">
        <v>9.1</v>
      </c>
    </row>
    <row r="7" spans="1:11" x14ac:dyDescent="0.25">
      <c r="A7" s="167"/>
      <c r="B7" s="167"/>
      <c r="C7" s="157"/>
      <c r="D7" s="110" t="s">
        <v>89</v>
      </c>
      <c r="E7" s="19">
        <v>1.2489208633093527</v>
      </c>
      <c r="F7" s="19">
        <v>0.45659472422062358</v>
      </c>
      <c r="G7" s="95">
        <v>0.06</v>
      </c>
      <c r="H7" s="19">
        <v>7.1846522781774587</v>
      </c>
      <c r="I7" s="19">
        <v>0.44316546762589931</v>
      </c>
      <c r="J7" s="95">
        <v>0.03</v>
      </c>
      <c r="K7" s="18">
        <v>5.56</v>
      </c>
    </row>
    <row r="8" spans="1:11" x14ac:dyDescent="0.25">
      <c r="A8" s="167"/>
      <c r="B8" s="167"/>
      <c r="C8" s="157"/>
      <c r="D8" s="110" t="s">
        <v>90</v>
      </c>
      <c r="E8" s="19">
        <v>1.2499200000000001</v>
      </c>
      <c r="F8" s="19">
        <v>0.45696000000000003</v>
      </c>
      <c r="G8" s="95">
        <v>0.06</v>
      </c>
      <c r="H8" s="19">
        <v>7.1904000000000003</v>
      </c>
      <c r="I8" s="19">
        <v>0.44352000000000003</v>
      </c>
      <c r="J8" s="95">
        <v>0.03</v>
      </c>
      <c r="K8" s="18">
        <v>3.45</v>
      </c>
    </row>
    <row r="9" spans="1:11" x14ac:dyDescent="0.25">
      <c r="A9" s="167"/>
      <c r="B9" s="167"/>
      <c r="C9" s="157"/>
      <c r="D9" s="110" t="s">
        <v>91</v>
      </c>
      <c r="E9" s="19">
        <v>2.01376</v>
      </c>
      <c r="F9" s="19">
        <v>0.73621333333333339</v>
      </c>
      <c r="G9" s="95">
        <v>0.06</v>
      </c>
      <c r="H9" s="19">
        <v>11.584533333333333</v>
      </c>
      <c r="I9" s="19">
        <v>0.71456000000000008</v>
      </c>
      <c r="J9" s="95">
        <v>0.03</v>
      </c>
      <c r="K9" s="18">
        <v>3.45</v>
      </c>
    </row>
    <row r="10" spans="1:11" x14ac:dyDescent="0.25">
      <c r="A10" s="167"/>
      <c r="B10" s="167"/>
      <c r="C10" s="157"/>
      <c r="D10" s="100" t="s">
        <v>92</v>
      </c>
      <c r="E10" s="19">
        <v>2.01376</v>
      </c>
      <c r="F10" s="19">
        <v>0.73621333333333339</v>
      </c>
      <c r="G10" s="95">
        <v>0.06</v>
      </c>
      <c r="H10" s="19">
        <v>11.584533333333333</v>
      </c>
      <c r="I10" s="19">
        <v>0.71456000000000008</v>
      </c>
      <c r="J10" s="95">
        <v>0.03</v>
      </c>
      <c r="K10" s="18">
        <v>3.45</v>
      </c>
    </row>
    <row r="11" spans="1:11" x14ac:dyDescent="0.25">
      <c r="A11" s="167"/>
      <c r="B11" s="167"/>
      <c r="C11" s="168" t="s">
        <v>93</v>
      </c>
      <c r="D11" s="100" t="s">
        <v>94</v>
      </c>
      <c r="E11" s="19">
        <v>3.0191304347826091</v>
      </c>
      <c r="F11" s="19">
        <v>1.1037681159420292</v>
      </c>
      <c r="G11" s="95">
        <v>0.06</v>
      </c>
      <c r="H11" s="19">
        <v>17.368115942028986</v>
      </c>
      <c r="I11" s="19">
        <v>1.0713043478260871</v>
      </c>
      <c r="J11" s="95">
        <v>0.03</v>
      </c>
      <c r="K11" s="18">
        <v>2.2999999999999998</v>
      </c>
    </row>
    <row r="12" spans="1:11" x14ac:dyDescent="0.25">
      <c r="A12" s="167"/>
      <c r="B12" s="167"/>
      <c r="C12" s="169"/>
      <c r="D12" s="100" t="s">
        <v>96</v>
      </c>
      <c r="E12" s="19">
        <v>2.2915200000000002</v>
      </c>
      <c r="F12" s="19">
        <v>0.83776000000000006</v>
      </c>
      <c r="G12" s="95">
        <v>0.06</v>
      </c>
      <c r="H12" s="19">
        <v>13.182399999999999</v>
      </c>
      <c r="I12" s="19">
        <v>0.81311999999999995</v>
      </c>
      <c r="J12" s="95">
        <v>0.03</v>
      </c>
      <c r="K12" s="18">
        <v>3.03</v>
      </c>
    </row>
    <row r="13" spans="1:11" x14ac:dyDescent="0.25">
      <c r="A13" s="170" t="s">
        <v>83</v>
      </c>
      <c r="B13" s="172" t="s">
        <v>84</v>
      </c>
      <c r="C13" s="158" t="s">
        <v>87</v>
      </c>
      <c r="D13" s="9" t="s">
        <v>88</v>
      </c>
      <c r="E13" s="4">
        <v>0.68671087292215471</v>
      </c>
      <c r="F13" s="4">
        <v>0.22890362430738484</v>
      </c>
      <c r="G13" s="98">
        <v>0.06</v>
      </c>
      <c r="H13" s="4">
        <v>2.7765161837284644</v>
      </c>
      <c r="I13" s="4">
        <v>0.13479880098101554</v>
      </c>
      <c r="J13" s="98">
        <v>0.03</v>
      </c>
      <c r="K13" s="5">
        <v>9.1</v>
      </c>
    </row>
    <row r="14" spans="1:11" x14ac:dyDescent="0.25">
      <c r="A14" s="171"/>
      <c r="B14" s="167"/>
      <c r="C14" s="158"/>
      <c r="D14" s="9" t="s">
        <v>89</v>
      </c>
      <c r="E14" s="4">
        <v>1.1226981717378393</v>
      </c>
      <c r="F14" s="4">
        <v>0.37423272391261303</v>
      </c>
      <c r="G14" s="98">
        <v>0.06</v>
      </c>
      <c r="H14" s="4">
        <v>4.5393043363474357</v>
      </c>
      <c r="I14" s="4">
        <v>0.22038149297076101</v>
      </c>
      <c r="J14" s="98">
        <v>0.03</v>
      </c>
      <c r="K14" s="5">
        <v>5.56</v>
      </c>
    </row>
    <row r="15" spans="1:11" x14ac:dyDescent="0.25">
      <c r="A15" s="171"/>
      <c r="B15" s="167"/>
      <c r="C15" s="158"/>
      <c r="D15" s="9" t="s">
        <v>90</v>
      </c>
      <c r="E15" s="4">
        <v>1.1235963302752294</v>
      </c>
      <c r="F15" s="4">
        <v>0.37453211009174309</v>
      </c>
      <c r="G15" s="98">
        <v>0.06</v>
      </c>
      <c r="H15" s="4">
        <v>4.5429357798165135</v>
      </c>
      <c r="I15" s="4">
        <v>0.22055779816513763</v>
      </c>
      <c r="J15" s="98">
        <v>0.03</v>
      </c>
      <c r="K15" s="5">
        <v>3.45</v>
      </c>
    </row>
    <row r="16" spans="1:11" x14ac:dyDescent="0.25">
      <c r="A16" s="171"/>
      <c r="B16" s="167"/>
      <c r="C16" s="158"/>
      <c r="D16" s="9" t="s">
        <v>91</v>
      </c>
      <c r="E16" s="4">
        <v>1.810238532110092</v>
      </c>
      <c r="F16" s="4">
        <v>0.60341284403669726</v>
      </c>
      <c r="G16" s="98">
        <v>0.06</v>
      </c>
      <c r="H16" s="4">
        <v>7.3191743119266057</v>
      </c>
      <c r="I16" s="4">
        <v>0.35534311926605505</v>
      </c>
      <c r="J16" s="98">
        <v>0.03</v>
      </c>
      <c r="K16" s="5">
        <v>3.45</v>
      </c>
    </row>
    <row r="17" spans="1:11" x14ac:dyDescent="0.25">
      <c r="A17" s="171"/>
      <c r="B17" s="167"/>
      <c r="C17" s="158"/>
      <c r="D17" s="9" t="s">
        <v>92</v>
      </c>
      <c r="E17" s="4">
        <v>1.810238532110092</v>
      </c>
      <c r="F17" s="4">
        <v>0.60341284403669726</v>
      </c>
      <c r="G17" s="98">
        <v>0.06</v>
      </c>
      <c r="H17" s="4">
        <v>7.3191743119266057</v>
      </c>
      <c r="I17" s="4">
        <v>0.35534311926605505</v>
      </c>
      <c r="J17" s="98">
        <v>0.03</v>
      </c>
      <c r="K17" s="5">
        <v>3.45</v>
      </c>
    </row>
    <row r="18" spans="1:11" x14ac:dyDescent="0.25">
      <c r="A18" s="171"/>
      <c r="B18" s="167"/>
      <c r="C18" s="172" t="s">
        <v>93</v>
      </c>
      <c r="D18" s="101" t="s">
        <v>94</v>
      </c>
      <c r="E18" s="4">
        <v>2.7140007977662548</v>
      </c>
      <c r="F18" s="4">
        <v>0.90466693258875142</v>
      </c>
      <c r="G18" s="98">
        <v>0.06</v>
      </c>
      <c r="H18" s="4">
        <v>10.973274830474672</v>
      </c>
      <c r="I18" s="4">
        <v>0.5327483047467092</v>
      </c>
      <c r="J18" s="98">
        <v>0.03</v>
      </c>
      <c r="K18" s="5">
        <v>2.2999999999999998</v>
      </c>
    </row>
    <row r="19" spans="1:11" x14ac:dyDescent="0.25">
      <c r="A19" s="171"/>
      <c r="B19" s="167"/>
      <c r="C19" s="173"/>
      <c r="D19" s="101" t="s">
        <v>96</v>
      </c>
      <c r="E19" s="4">
        <v>2.0599266055045873</v>
      </c>
      <c r="F19" s="4">
        <v>0.68664220183486235</v>
      </c>
      <c r="G19" s="98">
        <v>0.06</v>
      </c>
      <c r="H19" s="4">
        <v>8.3287155963302748</v>
      </c>
      <c r="I19" s="4">
        <v>0.40435596330275231</v>
      </c>
      <c r="J19" s="98">
        <v>0.03</v>
      </c>
      <c r="K19" s="5">
        <v>3</v>
      </c>
    </row>
    <row r="20" spans="1:11" x14ac:dyDescent="0.25">
      <c r="A20" s="170" t="s">
        <v>85</v>
      </c>
      <c r="B20" s="168" t="s">
        <v>46</v>
      </c>
      <c r="C20" s="157" t="s">
        <v>87</v>
      </c>
      <c r="D20" s="110" t="s">
        <v>88</v>
      </c>
      <c r="E20" s="19">
        <v>0.37403740374037403</v>
      </c>
      <c r="F20" s="19">
        <v>0.12761276127612761</v>
      </c>
      <c r="G20" s="95">
        <v>0.06</v>
      </c>
      <c r="H20" s="19">
        <v>2.7106710671067109</v>
      </c>
      <c r="I20" s="19">
        <v>5.2805280528052799E-2</v>
      </c>
      <c r="J20" s="95">
        <v>0.03</v>
      </c>
      <c r="K20" s="18">
        <v>9.1</v>
      </c>
    </row>
    <row r="21" spans="1:11" x14ac:dyDescent="0.25">
      <c r="A21" s="171"/>
      <c r="B21" s="167"/>
      <c r="C21" s="157"/>
      <c r="D21" s="110" t="s">
        <v>89</v>
      </c>
      <c r="E21" s="19">
        <v>0.61151079136690645</v>
      </c>
      <c r="F21" s="19">
        <v>0.20863309352517986</v>
      </c>
      <c r="G21" s="95">
        <v>0.06</v>
      </c>
      <c r="H21" s="19">
        <v>4.4316546762589928</v>
      </c>
      <c r="I21" s="19">
        <v>8.6330935251798552E-2</v>
      </c>
      <c r="J21" s="95">
        <v>0.03</v>
      </c>
      <c r="K21" s="18">
        <v>5.56</v>
      </c>
    </row>
    <row r="22" spans="1:11" x14ac:dyDescent="0.25">
      <c r="A22" s="171"/>
      <c r="B22" s="167"/>
      <c r="C22" s="157"/>
      <c r="D22" s="110" t="s">
        <v>90</v>
      </c>
      <c r="E22" s="19">
        <v>0.61199999999999999</v>
      </c>
      <c r="F22" s="19">
        <v>0.20879999999999999</v>
      </c>
      <c r="G22" s="95">
        <v>0.06</v>
      </c>
      <c r="H22" s="19">
        <v>4.4352</v>
      </c>
      <c r="I22" s="19">
        <v>8.6399999999999991E-2</v>
      </c>
      <c r="J22" s="95">
        <v>0.03</v>
      </c>
      <c r="K22" s="18">
        <v>3.45</v>
      </c>
    </row>
    <row r="23" spans="1:11" x14ac:dyDescent="0.25">
      <c r="A23" s="171"/>
      <c r="B23" s="167"/>
      <c r="C23" s="157"/>
      <c r="D23" s="110" t="s">
        <v>91</v>
      </c>
      <c r="E23" s="19">
        <v>0.98599999999999999</v>
      </c>
      <c r="F23" s="19">
        <v>0.33639999999999998</v>
      </c>
      <c r="G23" s="95">
        <v>0.06</v>
      </c>
      <c r="H23" s="19">
        <v>7.1456000000000008</v>
      </c>
      <c r="I23" s="19">
        <v>0.13919999999999999</v>
      </c>
      <c r="J23" s="95">
        <v>0.03</v>
      </c>
      <c r="K23" s="18">
        <v>3.45</v>
      </c>
    </row>
    <row r="24" spans="1:11" x14ac:dyDescent="0.25">
      <c r="A24" s="171"/>
      <c r="B24" s="167"/>
      <c r="C24" s="157"/>
      <c r="D24" s="100" t="s">
        <v>92</v>
      </c>
      <c r="E24" s="19">
        <v>0.98599999999999999</v>
      </c>
      <c r="F24" s="19">
        <v>0.33639999999999998</v>
      </c>
      <c r="G24" s="95">
        <v>0.06</v>
      </c>
      <c r="H24" s="19">
        <v>7.1456000000000008</v>
      </c>
      <c r="I24" s="19">
        <v>0.13919999999999999</v>
      </c>
      <c r="J24" s="95">
        <v>0.03</v>
      </c>
      <c r="K24" s="18">
        <v>3.45</v>
      </c>
    </row>
    <row r="25" spans="1:11" x14ac:dyDescent="0.25">
      <c r="A25" s="171"/>
      <c r="B25" s="167"/>
      <c r="C25" s="168" t="s">
        <v>93</v>
      </c>
      <c r="D25" s="100" t="s">
        <v>94</v>
      </c>
      <c r="E25" s="19">
        <v>1.4782608695652175</v>
      </c>
      <c r="F25" s="19">
        <v>0.5043478260869565</v>
      </c>
      <c r="G25" s="95">
        <v>0.06</v>
      </c>
      <c r="H25" s="19">
        <v>10.71304347826087</v>
      </c>
      <c r="I25" s="19">
        <v>0.20869565217391303</v>
      </c>
      <c r="J25" s="95">
        <v>0.03</v>
      </c>
      <c r="K25" s="18">
        <v>2.2999999999999998</v>
      </c>
    </row>
    <row r="26" spans="1:11" x14ac:dyDescent="0.25">
      <c r="A26" s="171"/>
      <c r="B26" s="167"/>
      <c r="C26" s="169"/>
      <c r="D26" s="100" t="s">
        <v>96</v>
      </c>
      <c r="E26" s="19">
        <v>1.1219999999999999</v>
      </c>
      <c r="F26" s="19">
        <v>0.38279999999999997</v>
      </c>
      <c r="G26" s="95">
        <v>0.06</v>
      </c>
      <c r="H26" s="19">
        <v>8.1311999999999998</v>
      </c>
      <c r="I26" s="19">
        <v>0.15839999999999999</v>
      </c>
      <c r="J26" s="95">
        <v>0.03</v>
      </c>
      <c r="K26" s="18">
        <v>3</v>
      </c>
    </row>
    <row r="27" spans="1:11" x14ac:dyDescent="0.25">
      <c r="A27" s="178" t="s">
        <v>105</v>
      </c>
      <c r="B27" s="180" t="s">
        <v>47</v>
      </c>
      <c r="C27" s="158" t="s">
        <v>87</v>
      </c>
      <c r="D27" s="9" t="s">
        <v>88</v>
      </c>
      <c r="E27" s="4">
        <v>0.36</v>
      </c>
      <c r="F27" s="4">
        <v>0.1</v>
      </c>
      <c r="G27" s="98">
        <v>0.06</v>
      </c>
      <c r="H27" s="4">
        <v>2.2799999999999998</v>
      </c>
      <c r="I27" s="4">
        <v>4.2000000000000003E-2</v>
      </c>
      <c r="J27" s="98">
        <v>0.03</v>
      </c>
      <c r="K27" s="5">
        <v>9.1</v>
      </c>
    </row>
    <row r="28" spans="1:11" x14ac:dyDescent="0.25">
      <c r="A28" s="179"/>
      <c r="B28" s="181"/>
      <c r="C28" s="158"/>
      <c r="D28" s="9" t="s">
        <v>89</v>
      </c>
      <c r="E28" s="4">
        <v>0.57999999999999996</v>
      </c>
      <c r="F28" s="4">
        <v>0.16</v>
      </c>
      <c r="G28" s="98">
        <v>0.06</v>
      </c>
      <c r="H28" s="4">
        <v>3.72</v>
      </c>
      <c r="I28" s="4">
        <v>6.9000000000000006E-2</v>
      </c>
      <c r="J28" s="98">
        <v>0.03</v>
      </c>
      <c r="K28" s="5">
        <v>5.56</v>
      </c>
    </row>
    <row r="29" spans="1:11" x14ac:dyDescent="0.25">
      <c r="A29" s="179"/>
      <c r="B29" s="181"/>
      <c r="C29" s="158"/>
      <c r="D29" s="9" t="s">
        <v>90</v>
      </c>
      <c r="E29" s="4">
        <v>0.57999999999999996</v>
      </c>
      <c r="F29" s="4">
        <v>0.16</v>
      </c>
      <c r="G29" s="98">
        <v>0.06</v>
      </c>
      <c r="H29" s="4">
        <v>3.72</v>
      </c>
      <c r="I29" s="4">
        <v>6.9000000000000006E-2</v>
      </c>
      <c r="J29" s="98">
        <v>0.03</v>
      </c>
      <c r="K29" s="5">
        <v>3.45</v>
      </c>
    </row>
    <row r="30" spans="1:11" x14ac:dyDescent="0.25">
      <c r="A30" s="179"/>
      <c r="B30" s="181"/>
      <c r="C30" s="158"/>
      <c r="D30" s="9" t="s">
        <v>91</v>
      </c>
      <c r="E30" s="4">
        <v>0.94</v>
      </c>
      <c r="F30" s="4">
        <v>0.25</v>
      </c>
      <c r="G30" s="98">
        <v>0.06</v>
      </c>
      <c r="H30" s="4">
        <v>6</v>
      </c>
      <c r="I30" s="4">
        <v>0.111</v>
      </c>
      <c r="J30" s="98">
        <v>0.03</v>
      </c>
      <c r="K30" s="5">
        <v>3.45</v>
      </c>
    </row>
    <row r="31" spans="1:11" x14ac:dyDescent="0.25">
      <c r="A31" s="179"/>
      <c r="B31" s="181"/>
      <c r="C31" s="158"/>
      <c r="D31" s="9" t="s">
        <v>92</v>
      </c>
      <c r="E31" s="4">
        <v>0.94</v>
      </c>
      <c r="F31" s="4">
        <v>0.25</v>
      </c>
      <c r="G31" s="98">
        <v>0.06</v>
      </c>
      <c r="H31" s="4">
        <v>6</v>
      </c>
      <c r="I31" s="4">
        <v>0.111</v>
      </c>
      <c r="J31" s="98">
        <v>0.03</v>
      </c>
      <c r="K31" s="5">
        <v>3.45</v>
      </c>
    </row>
    <row r="32" spans="1:11" x14ac:dyDescent="0.25">
      <c r="A32" s="179"/>
      <c r="B32" s="181"/>
      <c r="C32" s="172" t="s">
        <v>93</v>
      </c>
      <c r="D32" s="101" t="s">
        <v>94</v>
      </c>
      <c r="E32" s="4">
        <v>1.41</v>
      </c>
      <c r="F32" s="4">
        <v>0.38</v>
      </c>
      <c r="G32" s="98">
        <v>0.06</v>
      </c>
      <c r="H32" s="4">
        <v>9</v>
      </c>
      <c r="I32" s="4">
        <v>0.16600000000000001</v>
      </c>
      <c r="J32" s="98">
        <v>0.03</v>
      </c>
      <c r="K32" s="5">
        <v>2.2999999999999998</v>
      </c>
    </row>
    <row r="33" spans="1:11" x14ac:dyDescent="0.25">
      <c r="A33" s="179"/>
      <c r="B33" s="181"/>
      <c r="C33" s="173"/>
      <c r="D33" s="101" t="s">
        <v>96</v>
      </c>
      <c r="E33" s="4">
        <v>1.07</v>
      </c>
      <c r="F33" s="4">
        <v>0.28999999999999998</v>
      </c>
      <c r="G33" s="98">
        <v>0.06</v>
      </c>
      <c r="H33" s="4">
        <v>6.83</v>
      </c>
      <c r="I33" s="4">
        <v>0.126</v>
      </c>
      <c r="J33" s="98">
        <v>0.03</v>
      </c>
      <c r="K33" s="5">
        <v>3</v>
      </c>
    </row>
    <row r="34" spans="1:11" x14ac:dyDescent="0.25">
      <c r="A34" s="166">
        <v>2006</v>
      </c>
      <c r="B34" s="168" t="s">
        <v>47</v>
      </c>
      <c r="C34" s="157" t="s">
        <v>87</v>
      </c>
      <c r="D34" s="110" t="s">
        <v>88</v>
      </c>
      <c r="E34" s="19">
        <v>0.64844020219343179</v>
      </c>
      <c r="F34" s="19">
        <v>0.1380042899957111</v>
      </c>
      <c r="G34" s="95">
        <v>0.06</v>
      </c>
      <c r="H34" s="19">
        <v>1.9025597039485693</v>
      </c>
      <c r="I34" s="19">
        <v>4.6630795691286087E-2</v>
      </c>
      <c r="J34" s="95">
        <v>0.03</v>
      </c>
      <c r="K34" s="18">
        <v>9.0909090909090917</v>
      </c>
    </row>
    <row r="35" spans="1:11" x14ac:dyDescent="0.25">
      <c r="A35" s="174"/>
      <c r="B35" s="182"/>
      <c r="C35" s="157"/>
      <c r="D35" s="110" t="s">
        <v>89</v>
      </c>
      <c r="E35" s="19">
        <v>0.75472908995169274</v>
      </c>
      <c r="F35" s="19">
        <v>0.2072589293804051</v>
      </c>
      <c r="G35" s="95">
        <v>0.06</v>
      </c>
      <c r="H35" s="19">
        <v>3.4188547702228287</v>
      </c>
      <c r="I35" s="19">
        <v>6.8098596579100126E-2</v>
      </c>
      <c r="J35" s="95">
        <v>0.03</v>
      </c>
      <c r="K35" s="18">
        <v>5.5555555555555554</v>
      </c>
    </row>
    <row r="36" spans="1:11" x14ac:dyDescent="0.25">
      <c r="A36" s="174"/>
      <c r="B36" s="182"/>
      <c r="C36" s="157"/>
      <c r="D36" s="110" t="s">
        <v>90</v>
      </c>
      <c r="E36" s="19">
        <v>0.66526966228470308</v>
      </c>
      <c r="F36" s="19">
        <v>0.12470390010721748</v>
      </c>
      <c r="G36" s="95">
        <v>0.06</v>
      </c>
      <c r="H36" s="19">
        <v>3.0879412618632132</v>
      </c>
      <c r="I36" s="19">
        <v>6.0967610306406579E-2</v>
      </c>
      <c r="J36" s="95">
        <v>0.03</v>
      </c>
      <c r="K36" s="18">
        <v>5.5555555555555554</v>
      </c>
    </row>
    <row r="37" spans="1:11" x14ac:dyDescent="0.25">
      <c r="A37" s="174"/>
      <c r="B37" s="182"/>
      <c r="C37" s="157"/>
      <c r="D37" s="110" t="s">
        <v>91</v>
      </c>
      <c r="E37" s="19">
        <v>0.99447683616478944</v>
      </c>
      <c r="F37" s="19">
        <v>0.22576065893138442</v>
      </c>
      <c r="G37" s="95">
        <v>0.06</v>
      </c>
      <c r="H37" s="19">
        <v>5.3480546873224997</v>
      </c>
      <c r="I37" s="19">
        <v>0.16303529969531025</v>
      </c>
      <c r="J37" s="95">
        <v>0.03</v>
      </c>
      <c r="K37" s="18">
        <v>3.4482758620689653</v>
      </c>
    </row>
    <row r="38" spans="1:11" x14ac:dyDescent="0.25">
      <c r="A38" s="174"/>
      <c r="B38" s="182"/>
      <c r="C38" s="157"/>
      <c r="D38" s="100" t="s">
        <v>92</v>
      </c>
      <c r="E38" s="19">
        <v>0.94110820361493963</v>
      </c>
      <c r="F38" s="19">
        <v>0.26076955897123494</v>
      </c>
      <c r="G38" s="95">
        <v>0.06</v>
      </c>
      <c r="H38" s="19">
        <v>5.3007875034601115</v>
      </c>
      <c r="I38" s="19">
        <v>9.5222828576612129E-2</v>
      </c>
      <c r="J38" s="95">
        <v>0.03</v>
      </c>
      <c r="K38" s="18">
        <v>3.4482758620689653</v>
      </c>
    </row>
    <row r="39" spans="1:11" x14ac:dyDescent="0.25">
      <c r="A39" s="174"/>
      <c r="B39" s="182"/>
      <c r="C39" s="168" t="s">
        <v>93</v>
      </c>
      <c r="D39" s="100" t="s">
        <v>94</v>
      </c>
      <c r="E39" s="19">
        <v>1.8106449302676213</v>
      </c>
      <c r="F39" s="19">
        <v>0.35142329438371656</v>
      </c>
      <c r="G39" s="95">
        <v>0.06</v>
      </c>
      <c r="H39" s="19">
        <v>8.21295137580098</v>
      </c>
      <c r="I39" s="19">
        <v>0.16306388993592158</v>
      </c>
      <c r="J39" s="95">
        <v>0.03</v>
      </c>
      <c r="K39" s="18">
        <v>2.1</v>
      </c>
    </row>
    <row r="40" spans="1:11" x14ac:dyDescent="0.25">
      <c r="A40" s="174"/>
      <c r="B40" s="182"/>
      <c r="C40" s="182"/>
      <c r="D40" s="100" t="s">
        <v>95</v>
      </c>
      <c r="E40" s="19">
        <v>1.5605270505071509</v>
      </c>
      <c r="F40" s="19">
        <v>0.2134354069827881</v>
      </c>
      <c r="G40" s="95">
        <v>0.06</v>
      </c>
      <c r="H40" s="19">
        <v>4.7692280915395697</v>
      </c>
      <c r="I40" s="19">
        <v>0.10990451015043734</v>
      </c>
      <c r="J40" s="95">
        <v>0.03</v>
      </c>
      <c r="K40" s="18">
        <v>3.4</v>
      </c>
    </row>
    <row r="41" spans="1:11" x14ac:dyDescent="0.25">
      <c r="A41" s="174"/>
      <c r="B41" s="182"/>
      <c r="C41" s="169"/>
      <c r="D41" s="100" t="s">
        <v>96</v>
      </c>
      <c r="E41" s="19">
        <v>0.96425268245619999</v>
      </c>
      <c r="F41" s="19">
        <v>0.25080253482588027</v>
      </c>
      <c r="G41" s="95">
        <v>0.06</v>
      </c>
      <c r="H41" s="19">
        <v>5.5983387898465864</v>
      </c>
      <c r="I41" s="19">
        <v>0.10232921009451307</v>
      </c>
      <c r="J41" s="95">
        <v>0.03</v>
      </c>
      <c r="K41" s="18">
        <v>3.2347709082029601</v>
      </c>
    </row>
    <row r="42" spans="1:11" x14ac:dyDescent="0.25">
      <c r="A42" s="166">
        <v>2007</v>
      </c>
      <c r="B42" s="172" t="s">
        <v>47</v>
      </c>
      <c r="C42" s="158" t="s">
        <v>87</v>
      </c>
      <c r="D42" s="9" t="s">
        <v>88</v>
      </c>
      <c r="E42" s="4">
        <v>0.64844020219343179</v>
      </c>
      <c r="F42" s="4">
        <v>0.1380042899957111</v>
      </c>
      <c r="G42" s="98">
        <v>0.06</v>
      </c>
      <c r="H42" s="4">
        <v>1.9025597039485693</v>
      </c>
      <c r="I42" s="4">
        <v>4.6630795691286087E-2</v>
      </c>
      <c r="J42" s="98">
        <v>0.03</v>
      </c>
      <c r="K42" s="5">
        <v>9.0909090909090917</v>
      </c>
    </row>
    <row r="43" spans="1:11" x14ac:dyDescent="0.25">
      <c r="A43" s="174"/>
      <c r="B43" s="175"/>
      <c r="C43" s="158"/>
      <c r="D43" s="9" t="s">
        <v>89</v>
      </c>
      <c r="E43" s="4">
        <v>0.75472908995169274</v>
      </c>
      <c r="F43" s="4">
        <v>0.2072589293804051</v>
      </c>
      <c r="G43" s="98">
        <v>0.06</v>
      </c>
      <c r="H43" s="4">
        <v>3.4188547702228287</v>
      </c>
      <c r="I43" s="4">
        <v>6.8098596579100126E-2</v>
      </c>
      <c r="J43" s="98">
        <v>0.03</v>
      </c>
      <c r="K43" s="5">
        <v>5.5555555555555554</v>
      </c>
    </row>
    <row r="44" spans="1:11" x14ac:dyDescent="0.25">
      <c r="A44" s="174"/>
      <c r="B44" s="175"/>
      <c r="C44" s="158"/>
      <c r="D44" s="9" t="s">
        <v>90</v>
      </c>
      <c r="E44" s="4">
        <v>0.66526966228470308</v>
      </c>
      <c r="F44" s="4">
        <v>0.12470390010721748</v>
      </c>
      <c r="G44" s="98">
        <v>0.06</v>
      </c>
      <c r="H44" s="4">
        <v>3.0879412618632132</v>
      </c>
      <c r="I44" s="4">
        <v>6.0967610306406579E-2</v>
      </c>
      <c r="J44" s="98">
        <v>0.03</v>
      </c>
      <c r="K44" s="5">
        <v>5.5555555555555554</v>
      </c>
    </row>
    <row r="45" spans="1:11" x14ac:dyDescent="0.25">
      <c r="A45" s="174"/>
      <c r="B45" s="175"/>
      <c r="C45" s="158"/>
      <c r="D45" s="9" t="s">
        <v>91</v>
      </c>
      <c r="E45" s="4">
        <v>0.99447683616478944</v>
      </c>
      <c r="F45" s="4">
        <v>0.22576065893138442</v>
      </c>
      <c r="G45" s="98">
        <v>0.06</v>
      </c>
      <c r="H45" s="4">
        <v>5.3480546873224997</v>
      </c>
      <c r="I45" s="4">
        <v>0.16303529969531025</v>
      </c>
      <c r="J45" s="98">
        <v>0.03</v>
      </c>
      <c r="K45" s="5">
        <v>3.4482758620689653</v>
      </c>
    </row>
    <row r="46" spans="1:11" x14ac:dyDescent="0.25">
      <c r="A46" s="174"/>
      <c r="B46" s="175"/>
      <c r="C46" s="158"/>
      <c r="D46" s="9" t="s">
        <v>92</v>
      </c>
      <c r="E46" s="4">
        <v>0.94110820361493963</v>
      </c>
      <c r="F46" s="4">
        <v>0.26076955897123494</v>
      </c>
      <c r="G46" s="98">
        <v>0.06</v>
      </c>
      <c r="H46" s="4">
        <v>5.3007875034601115</v>
      </c>
      <c r="I46" s="4">
        <v>9.5222828576612129E-2</v>
      </c>
      <c r="J46" s="98">
        <v>0.03</v>
      </c>
      <c r="K46" s="5">
        <v>3.4482758620689653</v>
      </c>
    </row>
    <row r="47" spans="1:11" x14ac:dyDescent="0.25">
      <c r="A47" s="174"/>
      <c r="B47" s="175"/>
      <c r="C47" s="176" t="s">
        <v>93</v>
      </c>
      <c r="D47" s="101" t="s">
        <v>94</v>
      </c>
      <c r="E47" s="4">
        <v>1.8106449302676213</v>
      </c>
      <c r="F47" s="4">
        <v>0.35142329438371656</v>
      </c>
      <c r="G47" s="98">
        <v>0.06</v>
      </c>
      <c r="H47" s="4">
        <v>8.21295137580098</v>
      </c>
      <c r="I47" s="4">
        <v>0.16306388993592158</v>
      </c>
      <c r="J47" s="98">
        <v>0.03</v>
      </c>
      <c r="K47" s="5">
        <v>2.1</v>
      </c>
    </row>
    <row r="48" spans="1:11" x14ac:dyDescent="0.25">
      <c r="A48" s="174"/>
      <c r="B48" s="175"/>
      <c r="C48" s="177"/>
      <c r="D48" s="101" t="s">
        <v>95</v>
      </c>
      <c r="E48" s="72">
        <v>1.5605270505071509</v>
      </c>
      <c r="F48" s="72">
        <v>0.2134354069827881</v>
      </c>
      <c r="G48" s="115">
        <v>0.06</v>
      </c>
      <c r="H48" s="72">
        <v>4.7692280915395697</v>
      </c>
      <c r="I48" s="72">
        <v>0.10990451015043734</v>
      </c>
      <c r="J48" s="115">
        <v>0.03</v>
      </c>
      <c r="K48" s="241">
        <v>3.4</v>
      </c>
    </row>
    <row r="49" spans="1:11" x14ac:dyDescent="0.25">
      <c r="A49" s="174"/>
      <c r="B49" s="175"/>
      <c r="C49" s="177"/>
      <c r="D49" s="8" t="s">
        <v>96</v>
      </c>
      <c r="E49" s="4">
        <v>0.96425268245619999</v>
      </c>
      <c r="F49" s="4">
        <v>0.25080253482588027</v>
      </c>
      <c r="G49" s="98">
        <v>0.06</v>
      </c>
      <c r="H49" s="4">
        <v>5.5983387898465864</v>
      </c>
      <c r="I49" s="4">
        <v>0.10232921009451307</v>
      </c>
      <c r="J49" s="98">
        <v>0.03</v>
      </c>
      <c r="K49" s="5">
        <v>3.2347709082029601</v>
      </c>
    </row>
    <row r="50" spans="1:11" x14ac:dyDescent="0.25">
      <c r="A50" s="166">
        <v>2008</v>
      </c>
      <c r="B50" s="168" t="s">
        <v>43</v>
      </c>
      <c r="C50" s="168" t="s">
        <v>87</v>
      </c>
      <c r="D50" s="110" t="s">
        <v>88</v>
      </c>
      <c r="E50" s="19">
        <v>0.38619757008325439</v>
      </c>
      <c r="F50" s="19">
        <v>6.4582336397184498E-2</v>
      </c>
      <c r="G50" s="19">
        <v>0.06</v>
      </c>
      <c r="H50" s="19">
        <v>1.7247976364897204</v>
      </c>
      <c r="I50" s="19">
        <v>3.9017608362048324E-2</v>
      </c>
      <c r="J50" s="19">
        <v>0.03</v>
      </c>
      <c r="K50" s="18">
        <v>9.0909090909090917</v>
      </c>
    </row>
    <row r="51" spans="1:11" x14ac:dyDescent="0.25">
      <c r="A51" s="174"/>
      <c r="B51" s="182"/>
      <c r="C51" s="182"/>
      <c r="D51" s="110" t="s">
        <v>89</v>
      </c>
      <c r="E51" s="19">
        <v>0.68516135178806925</v>
      </c>
      <c r="F51" s="19">
        <v>0.12439377954073609</v>
      </c>
      <c r="G51" s="95">
        <v>0.06</v>
      </c>
      <c r="H51" s="19">
        <v>3.0723893950694214</v>
      </c>
      <c r="I51" s="19">
        <v>6.2281709102882186E-2</v>
      </c>
      <c r="J51" s="95">
        <v>0.03</v>
      </c>
      <c r="K51" s="18">
        <v>5.5555555555555554</v>
      </c>
    </row>
    <row r="52" spans="1:11" x14ac:dyDescent="0.25">
      <c r="A52" s="174"/>
      <c r="B52" s="182"/>
      <c r="C52" s="182"/>
      <c r="D52" s="110" t="s">
        <v>90</v>
      </c>
      <c r="E52" s="19">
        <v>0.48967762653517505</v>
      </c>
      <c r="F52" s="19">
        <v>6.7945971819137085E-2</v>
      </c>
      <c r="G52" s="95">
        <v>0.06</v>
      </c>
      <c r="H52" s="19">
        <v>2.9191090590745916</v>
      </c>
      <c r="I52" s="19">
        <v>5.3857529305270858E-2</v>
      </c>
      <c r="J52" s="95">
        <v>0.03</v>
      </c>
      <c r="K52" s="18">
        <v>5.5555555555555554</v>
      </c>
    </row>
    <row r="53" spans="1:11" x14ac:dyDescent="0.25">
      <c r="A53" s="174"/>
      <c r="B53" s="182"/>
      <c r="C53" s="182"/>
      <c r="D53" s="110" t="s">
        <v>91</v>
      </c>
      <c r="E53" s="19">
        <v>1.0600682720975083</v>
      </c>
      <c r="F53" s="19">
        <v>0.11946577807790801</v>
      </c>
      <c r="G53" s="95">
        <v>0.06</v>
      </c>
      <c r="H53" s="19">
        <v>4.9273505633635653</v>
      </c>
      <c r="I53" s="19">
        <v>9.0219988562534922E-2</v>
      </c>
      <c r="J53" s="95">
        <v>0.03</v>
      </c>
      <c r="K53" s="18">
        <v>3.4482758620689653</v>
      </c>
    </row>
    <row r="54" spans="1:11" x14ac:dyDescent="0.25">
      <c r="A54" s="174"/>
      <c r="B54" s="182"/>
      <c r="C54" s="169"/>
      <c r="D54" s="100" t="s">
        <v>92</v>
      </c>
      <c r="E54" s="19">
        <v>0.75527199783484333</v>
      </c>
      <c r="F54" s="19">
        <v>0.13158160158226664</v>
      </c>
      <c r="G54" s="95">
        <v>0.06</v>
      </c>
      <c r="H54" s="19">
        <v>5.3690638359729972</v>
      </c>
      <c r="I54" s="19">
        <v>8.5416245907783545E-2</v>
      </c>
      <c r="J54" s="95">
        <v>0.03</v>
      </c>
      <c r="K54" s="18">
        <v>3.4482758620689653</v>
      </c>
    </row>
    <row r="55" spans="1:11" x14ac:dyDescent="0.25">
      <c r="A55" s="174"/>
      <c r="B55" s="182"/>
      <c r="C55" s="168" t="s">
        <v>93</v>
      </c>
      <c r="D55" s="100" t="s">
        <v>94</v>
      </c>
      <c r="E55" s="19">
        <v>2.2890324117918452</v>
      </c>
      <c r="F55" s="19">
        <v>0.35228473082246664</v>
      </c>
      <c r="G55" s="95">
        <v>0.06</v>
      </c>
      <c r="H55" s="19">
        <v>8.6233926143124258</v>
      </c>
      <c r="I55" s="19">
        <v>0.16000248901192296</v>
      </c>
      <c r="J55" s="95">
        <v>0.03</v>
      </c>
      <c r="K55" s="18">
        <v>2.1</v>
      </c>
    </row>
    <row r="56" spans="1:11" x14ac:dyDescent="0.25">
      <c r="A56" s="174"/>
      <c r="B56" s="182"/>
      <c r="C56" s="182"/>
      <c r="D56" s="100" t="s">
        <v>95</v>
      </c>
      <c r="E56" s="19">
        <v>0.8356613832537505</v>
      </c>
      <c r="F56" s="19">
        <v>7.707881511533482E-2</v>
      </c>
      <c r="G56" s="95">
        <v>0.06</v>
      </c>
      <c r="H56" s="19">
        <v>4.5084372785539344</v>
      </c>
      <c r="I56" s="19">
        <v>8.5344876987220028E-2</v>
      </c>
      <c r="J56" s="95">
        <v>0.03</v>
      </c>
      <c r="K56" s="18">
        <v>3.4</v>
      </c>
    </row>
    <row r="57" spans="1:11" x14ac:dyDescent="0.25">
      <c r="A57" s="242"/>
      <c r="B57" s="169"/>
      <c r="C57" s="169"/>
      <c r="D57" s="100" t="s">
        <v>96</v>
      </c>
      <c r="E57" s="19">
        <v>0.71754812566640824</v>
      </c>
      <c r="F57" s="19">
        <v>0.11734545772827232</v>
      </c>
      <c r="G57" s="95">
        <v>0.06</v>
      </c>
      <c r="H57" s="19">
        <v>5.6741022531743273</v>
      </c>
      <c r="I57" s="19">
        <v>9.1647062329844986E-2</v>
      </c>
      <c r="J57" s="95">
        <v>0.03</v>
      </c>
      <c r="K57" s="18">
        <v>3.2347709082029601</v>
      </c>
    </row>
    <row r="58" spans="1:11" x14ac:dyDescent="0.25">
      <c r="A58" s="166">
        <v>2009</v>
      </c>
      <c r="B58" s="172" t="s">
        <v>43</v>
      </c>
      <c r="C58" s="243" t="s">
        <v>87</v>
      </c>
      <c r="D58" s="9" t="s">
        <v>88</v>
      </c>
      <c r="E58" s="4">
        <v>0.37701670737033838</v>
      </c>
      <c r="F58" s="4">
        <v>5.6692152264677928E-2</v>
      </c>
      <c r="G58" s="98">
        <v>0.06</v>
      </c>
      <c r="H58" s="4">
        <v>1.7189477521863477</v>
      </c>
      <c r="I58" s="4">
        <v>3.1035584697072148E-2</v>
      </c>
      <c r="J58" s="98">
        <v>0.03</v>
      </c>
      <c r="K58" s="5">
        <v>9.0909090909090917</v>
      </c>
    </row>
    <row r="59" spans="1:11" x14ac:dyDescent="0.25">
      <c r="A59" s="174"/>
      <c r="B59" s="175"/>
      <c r="C59" s="244"/>
      <c r="D59" s="9" t="s">
        <v>89</v>
      </c>
      <c r="E59" s="4">
        <v>0.65079247822649289</v>
      </c>
      <c r="F59" s="4">
        <v>0.11457555219118896</v>
      </c>
      <c r="G59" s="98">
        <v>0.06</v>
      </c>
      <c r="H59" s="4">
        <v>3.0761625439111597</v>
      </c>
      <c r="I59" s="4">
        <v>5.5388324520784946E-2</v>
      </c>
      <c r="J59" s="98">
        <v>0.03</v>
      </c>
      <c r="K59" s="5">
        <v>5.5555555555555554</v>
      </c>
    </row>
    <row r="60" spans="1:11" x14ac:dyDescent="0.25">
      <c r="A60" s="174"/>
      <c r="B60" s="175"/>
      <c r="C60" s="244"/>
      <c r="D60" s="9" t="s">
        <v>90</v>
      </c>
      <c r="E60" s="4">
        <v>0.48431990753093002</v>
      </c>
      <c r="F60" s="4">
        <v>7.8767147493784453E-2</v>
      </c>
      <c r="G60" s="98">
        <v>0.06</v>
      </c>
      <c r="H60" s="4">
        <v>3.0121541744485851</v>
      </c>
      <c r="I60" s="4">
        <v>5.7710440305520139E-2</v>
      </c>
      <c r="J60" s="98">
        <v>0.03</v>
      </c>
      <c r="K60" s="5">
        <v>5.5555555555555554</v>
      </c>
    </row>
    <row r="61" spans="1:11" x14ac:dyDescent="0.25">
      <c r="A61" s="174"/>
      <c r="B61" s="175"/>
      <c r="C61" s="244"/>
      <c r="D61" s="9" t="s">
        <v>91</v>
      </c>
      <c r="E61" s="4">
        <v>0.96155673722292978</v>
      </c>
      <c r="F61" s="4">
        <v>8.0862582213150888E-2</v>
      </c>
      <c r="G61" s="98">
        <v>0.06</v>
      </c>
      <c r="H61" s="4">
        <v>5.0119576493143789</v>
      </c>
      <c r="I61" s="4">
        <v>8.4432117430833717E-2</v>
      </c>
      <c r="J61" s="98">
        <v>0.03</v>
      </c>
      <c r="K61" s="5">
        <v>3.4482758620689653</v>
      </c>
    </row>
    <row r="62" spans="1:11" x14ac:dyDescent="0.25">
      <c r="A62" s="174"/>
      <c r="B62" s="175"/>
      <c r="C62" s="245"/>
      <c r="D62" s="9" t="s">
        <v>92</v>
      </c>
      <c r="E62" s="4">
        <v>0.89242477006530452</v>
      </c>
      <c r="F62" s="4">
        <v>0.11639164548171964</v>
      </c>
      <c r="G62" s="98">
        <v>0.06</v>
      </c>
      <c r="H62" s="4">
        <v>5.3434076196431048</v>
      </c>
      <c r="I62" s="4">
        <v>7.9836972613399906E-2</v>
      </c>
      <c r="J62" s="98">
        <v>0.03</v>
      </c>
      <c r="K62" s="5">
        <v>3.4482758620689653</v>
      </c>
    </row>
    <row r="63" spans="1:11" x14ac:dyDescent="0.25">
      <c r="A63" s="174"/>
      <c r="B63" s="175"/>
      <c r="C63" s="172" t="s">
        <v>93</v>
      </c>
      <c r="D63" s="101" t="s">
        <v>94</v>
      </c>
      <c r="E63" s="4">
        <v>1.8949554093262082</v>
      </c>
      <c r="F63" s="4">
        <v>0.29430444810887535</v>
      </c>
      <c r="G63" s="98">
        <v>0.06</v>
      </c>
      <c r="H63" s="4">
        <v>8.26158787415463</v>
      </c>
      <c r="I63" s="4">
        <v>0.1467454809217667</v>
      </c>
      <c r="J63" s="98">
        <v>0.03</v>
      </c>
      <c r="K63" s="5">
        <v>2.1</v>
      </c>
    </row>
    <row r="64" spans="1:11" x14ac:dyDescent="0.25">
      <c r="A64" s="174"/>
      <c r="B64" s="175"/>
      <c r="C64" s="175"/>
      <c r="D64" s="109" t="s">
        <v>95</v>
      </c>
      <c r="E64" s="72">
        <v>0.76137886009009592</v>
      </c>
      <c r="F64" s="72">
        <v>6.9810537311483969E-2</v>
      </c>
      <c r="G64" s="115">
        <v>0.06</v>
      </c>
      <c r="H64" s="72">
        <v>4.7415856891036103</v>
      </c>
      <c r="I64" s="72">
        <v>8.1344127440099237E-2</v>
      </c>
      <c r="J64" s="115">
        <v>0.03</v>
      </c>
      <c r="K64" s="241">
        <v>3.4</v>
      </c>
    </row>
    <row r="65" spans="1:11" x14ac:dyDescent="0.25">
      <c r="A65" s="242"/>
      <c r="B65" s="173"/>
      <c r="C65" s="173"/>
      <c r="D65" s="101" t="s">
        <v>96</v>
      </c>
      <c r="E65" s="4">
        <v>0.6238929698375496</v>
      </c>
      <c r="F65" s="4">
        <v>0.17017102811775633</v>
      </c>
      <c r="G65" s="98">
        <v>0.06</v>
      </c>
      <c r="H65" s="4">
        <v>5.704328226822784</v>
      </c>
      <c r="I65" s="4">
        <v>8.500671317059369E-2</v>
      </c>
      <c r="J65" s="98">
        <v>0.03</v>
      </c>
      <c r="K65" s="5">
        <v>3.2347709082029601</v>
      </c>
    </row>
    <row r="66" spans="1:11" x14ac:dyDescent="0.25">
      <c r="A66" s="166">
        <v>2010</v>
      </c>
      <c r="B66" s="188" t="s">
        <v>43</v>
      </c>
      <c r="C66" s="188" t="s">
        <v>87</v>
      </c>
      <c r="D66" s="110" t="s">
        <v>88</v>
      </c>
      <c r="E66" s="73">
        <v>0.41571277621948821</v>
      </c>
      <c r="F66" s="73">
        <v>8.2326269559492057E-2</v>
      </c>
      <c r="G66" s="81">
        <v>0.06</v>
      </c>
      <c r="H66" s="73">
        <v>1.7353072429553611</v>
      </c>
      <c r="I66" s="73">
        <v>3.5372051327637502E-2</v>
      </c>
      <c r="J66" s="81">
        <v>0.03</v>
      </c>
      <c r="K66" s="83">
        <v>9.0909090909090917</v>
      </c>
    </row>
    <row r="67" spans="1:11" x14ac:dyDescent="0.25">
      <c r="A67" s="174"/>
      <c r="B67" s="189"/>
      <c r="C67" s="189"/>
      <c r="D67" s="110" t="s">
        <v>89</v>
      </c>
      <c r="E67" s="73">
        <v>0.50197095651788171</v>
      </c>
      <c r="F67" s="73">
        <v>9.585624397019292E-2</v>
      </c>
      <c r="G67" s="81">
        <v>0.06</v>
      </c>
      <c r="H67" s="73">
        <v>2.9714655530089611</v>
      </c>
      <c r="I67" s="73">
        <v>4.7729169331468917E-2</v>
      </c>
      <c r="J67" s="81">
        <v>0.03</v>
      </c>
      <c r="K67" s="83">
        <v>5.5555555555555554</v>
      </c>
    </row>
    <row r="68" spans="1:11" x14ac:dyDescent="0.25">
      <c r="A68" s="174"/>
      <c r="B68" s="189"/>
      <c r="C68" s="189"/>
      <c r="D68" s="110" t="s">
        <v>90</v>
      </c>
      <c r="E68" s="73">
        <v>0.48138129149096015</v>
      </c>
      <c r="F68" s="73">
        <v>8.9469503961143323E-2</v>
      </c>
      <c r="G68" s="81">
        <v>0.06</v>
      </c>
      <c r="H68" s="73">
        <v>3.01814643629513</v>
      </c>
      <c r="I68" s="73">
        <v>5.0730896440256613E-2</v>
      </c>
      <c r="J68" s="81">
        <v>0.03</v>
      </c>
      <c r="K68" s="83">
        <v>5.5555555555555554</v>
      </c>
    </row>
    <row r="69" spans="1:11" x14ac:dyDescent="0.25">
      <c r="A69" s="174"/>
      <c r="B69" s="189"/>
      <c r="C69" s="189"/>
      <c r="D69" s="110" t="s">
        <v>91</v>
      </c>
      <c r="E69" s="73">
        <v>0.88632744662204921</v>
      </c>
      <c r="F69" s="73">
        <v>0.11279695076015922</v>
      </c>
      <c r="G69" s="81">
        <v>0.06</v>
      </c>
      <c r="H69" s="73">
        <v>5.029515885509988</v>
      </c>
      <c r="I69" s="73">
        <v>9.2040520218309094E-2</v>
      </c>
      <c r="J69" s="81">
        <v>0.03</v>
      </c>
      <c r="K69" s="83">
        <v>3.4482758620689653</v>
      </c>
    </row>
    <row r="70" spans="1:11" x14ac:dyDescent="0.25">
      <c r="A70" s="174"/>
      <c r="B70" s="189"/>
      <c r="C70" s="246"/>
      <c r="D70" s="110" t="s">
        <v>92</v>
      </c>
      <c r="E70" s="73">
        <v>0.64691291365721482</v>
      </c>
      <c r="F70" s="73">
        <v>0.17390786429515853</v>
      </c>
      <c r="G70" s="81">
        <v>0.06</v>
      </c>
      <c r="H70" s="73">
        <v>5.2893556689513526</v>
      </c>
      <c r="I70" s="73">
        <v>7.140128938079926E-2</v>
      </c>
      <c r="J70" s="81">
        <v>0.03</v>
      </c>
      <c r="K70" s="83">
        <v>3.4482758620689653</v>
      </c>
    </row>
    <row r="71" spans="1:11" x14ac:dyDescent="0.25">
      <c r="A71" s="174"/>
      <c r="B71" s="189"/>
      <c r="C71" s="168" t="s">
        <v>93</v>
      </c>
      <c r="D71" s="100" t="s">
        <v>94</v>
      </c>
      <c r="E71" s="73">
        <v>1.8392720436597763</v>
      </c>
      <c r="F71" s="73">
        <v>0.30544335223149172</v>
      </c>
      <c r="G71" s="81">
        <v>0.06</v>
      </c>
      <c r="H71" s="73">
        <v>8.3845718722829403</v>
      </c>
      <c r="I71" s="73">
        <v>0.15169674743294023</v>
      </c>
      <c r="J71" s="81">
        <v>0.03</v>
      </c>
      <c r="K71" s="83">
        <v>2.1</v>
      </c>
    </row>
    <row r="72" spans="1:11" x14ac:dyDescent="0.25">
      <c r="A72" s="174"/>
      <c r="B72" s="189"/>
      <c r="C72" s="182"/>
      <c r="D72" s="100" t="s">
        <v>95</v>
      </c>
      <c r="E72" s="73">
        <v>1.2080754863374983</v>
      </c>
      <c r="F72" s="73">
        <v>0.14294474304986329</v>
      </c>
      <c r="G72" s="81">
        <v>0.06</v>
      </c>
      <c r="H72" s="73">
        <v>4.7253984244479632</v>
      </c>
      <c r="I72" s="73">
        <v>8.1770399894879789E-2</v>
      </c>
      <c r="J72" s="81">
        <v>0.03</v>
      </c>
      <c r="K72" s="83">
        <v>3.4</v>
      </c>
    </row>
    <row r="73" spans="1:11" x14ac:dyDescent="0.25">
      <c r="A73" s="242"/>
      <c r="B73" s="246"/>
      <c r="C73" s="169"/>
      <c r="D73" s="100" t="s">
        <v>96</v>
      </c>
      <c r="E73" s="73">
        <v>0.66662062133959221</v>
      </c>
      <c r="F73" s="73">
        <v>0.19451030318090604</v>
      </c>
      <c r="G73" s="81">
        <v>0.06</v>
      </c>
      <c r="H73" s="73">
        <v>5.454656506739151</v>
      </c>
      <c r="I73" s="73">
        <v>8.7516769156665869E-2</v>
      </c>
      <c r="J73" s="81">
        <v>0.03</v>
      </c>
      <c r="K73" s="83">
        <v>3.2347709082029601</v>
      </c>
    </row>
    <row r="74" spans="1:11" x14ac:dyDescent="0.25">
      <c r="A74" s="166">
        <v>2011</v>
      </c>
      <c r="B74" s="172" t="s">
        <v>43</v>
      </c>
      <c r="C74" s="243" t="s">
        <v>87</v>
      </c>
      <c r="D74" s="9" t="s">
        <v>88</v>
      </c>
      <c r="E74" s="4">
        <v>0.37904062934268723</v>
      </c>
      <c r="F74" s="4">
        <v>4.2846103145387948E-2</v>
      </c>
      <c r="G74" s="98">
        <v>0.06</v>
      </c>
      <c r="H74" s="4">
        <v>1.6964546610441433</v>
      </c>
      <c r="I74" s="4">
        <v>3.7265593843345324E-2</v>
      </c>
      <c r="J74" s="98">
        <v>0.03</v>
      </c>
      <c r="K74" s="5">
        <v>9.0909090909090917</v>
      </c>
    </row>
    <row r="75" spans="1:11" x14ac:dyDescent="0.25">
      <c r="A75" s="174"/>
      <c r="B75" s="175"/>
      <c r="C75" s="244"/>
      <c r="D75" s="9" t="s">
        <v>89</v>
      </c>
      <c r="E75" s="4">
        <v>0.49927842561270697</v>
      </c>
      <c r="F75" s="4">
        <v>8.6270128837029919E-2</v>
      </c>
      <c r="G75" s="98">
        <v>0.06</v>
      </c>
      <c r="H75" s="4">
        <v>2.9732443266197643</v>
      </c>
      <c r="I75" s="4">
        <v>4.8138038059266752E-2</v>
      </c>
      <c r="J75" s="98">
        <v>0.03</v>
      </c>
      <c r="K75" s="5">
        <v>5.5555555555555554</v>
      </c>
    </row>
    <row r="76" spans="1:11" x14ac:dyDescent="0.25">
      <c r="A76" s="174"/>
      <c r="B76" s="175"/>
      <c r="C76" s="244"/>
      <c r="D76" s="9" t="s">
        <v>90</v>
      </c>
      <c r="E76" s="4">
        <v>0.51456972296447889</v>
      </c>
      <c r="F76" s="4">
        <v>0.10724867355252309</v>
      </c>
      <c r="G76" s="98">
        <v>0.06</v>
      </c>
      <c r="H76" s="4">
        <v>3.0584235977969159</v>
      </c>
      <c r="I76" s="4">
        <v>5.6426965993966946E-2</v>
      </c>
      <c r="J76" s="98">
        <v>0.03</v>
      </c>
      <c r="K76" s="5">
        <v>5.5555555555555554</v>
      </c>
    </row>
    <row r="77" spans="1:11" x14ac:dyDescent="0.25">
      <c r="A77" s="174"/>
      <c r="B77" s="175"/>
      <c r="C77" s="244"/>
      <c r="D77" s="9" t="s">
        <v>91</v>
      </c>
      <c r="E77" s="4">
        <v>1.0120434666429647</v>
      </c>
      <c r="F77" s="4">
        <v>0.1006746162004007</v>
      </c>
      <c r="G77" s="98">
        <v>0.06</v>
      </c>
      <c r="H77" s="4">
        <v>4.7797241367535692</v>
      </c>
      <c r="I77" s="4">
        <v>8.5028110237089297E-2</v>
      </c>
      <c r="J77" s="98">
        <v>0.03</v>
      </c>
      <c r="K77" s="5">
        <v>3.4482758620689653</v>
      </c>
    </row>
    <row r="78" spans="1:11" x14ac:dyDescent="0.25">
      <c r="A78" s="174"/>
      <c r="B78" s="175"/>
      <c r="C78" s="245"/>
      <c r="D78" s="9" t="s">
        <v>92</v>
      </c>
      <c r="E78" s="4">
        <v>0.78715660267918697</v>
      </c>
      <c r="F78" s="4">
        <v>0.15694442775725534</v>
      </c>
      <c r="G78" s="98">
        <v>0.06</v>
      </c>
      <c r="H78" s="4">
        <v>5.1886830446672016</v>
      </c>
      <c r="I78" s="4">
        <v>7.1524724435440099E-2</v>
      </c>
      <c r="J78" s="98">
        <v>0.03</v>
      </c>
      <c r="K78" s="5">
        <v>3.4482758620689653</v>
      </c>
    </row>
    <row r="79" spans="1:11" x14ac:dyDescent="0.25">
      <c r="A79" s="174"/>
      <c r="B79" s="175"/>
      <c r="C79" s="172" t="s">
        <v>93</v>
      </c>
      <c r="D79" s="101" t="s">
        <v>94</v>
      </c>
      <c r="E79" s="4">
        <v>1.6769686192372724</v>
      </c>
      <c r="F79" s="4">
        <v>0.20830450005487941</v>
      </c>
      <c r="G79" s="98">
        <v>0.06</v>
      </c>
      <c r="H79" s="4">
        <v>8.4638824082521893</v>
      </c>
      <c r="I79" s="4">
        <v>0.15156302016064527</v>
      </c>
      <c r="J79" s="98">
        <v>0.03</v>
      </c>
      <c r="K79" s="5">
        <v>2.1</v>
      </c>
    </row>
    <row r="80" spans="1:11" x14ac:dyDescent="0.25">
      <c r="A80" s="174"/>
      <c r="B80" s="175"/>
      <c r="C80" s="175"/>
      <c r="D80" s="101" t="s">
        <v>95</v>
      </c>
      <c r="E80" s="4">
        <v>1.1766016523147607</v>
      </c>
      <c r="F80" s="4">
        <v>0.13474368309820231</v>
      </c>
      <c r="G80" s="98">
        <v>0.06</v>
      </c>
      <c r="H80" s="4">
        <v>4.8714684001270987</v>
      </c>
      <c r="I80" s="4">
        <v>9.4265736725623064E-2</v>
      </c>
      <c r="J80" s="98">
        <v>0.03</v>
      </c>
      <c r="K80" s="5">
        <v>3.4</v>
      </c>
    </row>
    <row r="81" spans="1:11" x14ac:dyDescent="0.25">
      <c r="A81" s="242"/>
      <c r="B81" s="173"/>
      <c r="C81" s="173"/>
      <c r="D81" s="101" t="s">
        <v>96</v>
      </c>
      <c r="E81" s="4">
        <v>0.62249956759224434</v>
      </c>
      <c r="F81" s="4">
        <v>0.19688559680307602</v>
      </c>
      <c r="G81" s="98">
        <v>0.06</v>
      </c>
      <c r="H81" s="4">
        <v>5.4903958283100094</v>
      </c>
      <c r="I81" s="4">
        <v>7.3836430916029316E-2</v>
      </c>
      <c r="J81" s="98">
        <v>0.03</v>
      </c>
      <c r="K81" s="5">
        <v>3.2347709082029601</v>
      </c>
    </row>
    <row r="82" spans="1:11" x14ac:dyDescent="0.25">
      <c r="A82" s="74"/>
      <c r="B82" s="75" t="s">
        <v>106</v>
      </c>
      <c r="C82" s="76"/>
      <c r="D82" s="76"/>
      <c r="E82" s="77"/>
      <c r="F82" s="77"/>
      <c r="G82" s="77"/>
      <c r="H82" s="77"/>
      <c r="I82" s="77"/>
      <c r="J82" s="77"/>
      <c r="K82" s="247"/>
    </row>
    <row r="83" spans="1:11" x14ac:dyDescent="0.25">
      <c r="A83" s="183">
        <v>2012</v>
      </c>
      <c r="B83" s="185" t="s">
        <v>98</v>
      </c>
      <c r="C83" s="188" t="s">
        <v>87</v>
      </c>
      <c r="D83" s="110" t="s">
        <v>88</v>
      </c>
      <c r="E83" s="78">
        <v>5.2578204869815374E-3</v>
      </c>
      <c r="F83" s="78">
        <v>4.7850066069806511E-3</v>
      </c>
      <c r="G83" s="248">
        <v>0.06</v>
      </c>
      <c r="H83" s="78">
        <v>0.51869653904584845</v>
      </c>
      <c r="I83" s="78">
        <v>3.1532520979668656E-3</v>
      </c>
      <c r="J83" s="248">
        <v>0.03</v>
      </c>
      <c r="K83" s="249">
        <v>9.09</v>
      </c>
    </row>
    <row r="84" spans="1:11" x14ac:dyDescent="0.25">
      <c r="A84" s="184"/>
      <c r="B84" s="186"/>
      <c r="C84" s="189"/>
      <c r="D84" s="110" t="s">
        <v>89</v>
      </c>
      <c r="E84" s="78">
        <v>0.11963752867814123</v>
      </c>
      <c r="F84" s="78">
        <v>1.0251957735102164E-2</v>
      </c>
      <c r="G84" s="248">
        <v>0.06</v>
      </c>
      <c r="H84" s="78">
        <v>1.0762878215069529</v>
      </c>
      <c r="I84" s="78">
        <v>7.3832779669796098E-3</v>
      </c>
      <c r="J84" s="248">
        <v>0.03</v>
      </c>
      <c r="K84" s="249">
        <v>5.56</v>
      </c>
    </row>
    <row r="85" spans="1:11" x14ac:dyDescent="0.25">
      <c r="A85" s="184"/>
      <c r="B85" s="186"/>
      <c r="C85" s="189"/>
      <c r="D85" s="110" t="s">
        <v>90</v>
      </c>
      <c r="E85" s="78">
        <v>0.12436175779198687</v>
      </c>
      <c r="F85" s="78">
        <v>6.5651371229238902E-3</v>
      </c>
      <c r="G85" s="248">
        <v>0.06</v>
      </c>
      <c r="H85" s="78">
        <v>1.0318615690092232</v>
      </c>
      <c r="I85" s="78">
        <v>7.4821632428014777E-3</v>
      </c>
      <c r="J85" s="248">
        <v>0.03</v>
      </c>
      <c r="K85" s="249">
        <v>5.81</v>
      </c>
    </row>
    <row r="86" spans="1:11" x14ac:dyDescent="0.25">
      <c r="A86" s="184"/>
      <c r="B86" s="186"/>
      <c r="C86" s="189"/>
      <c r="D86" s="110" t="s">
        <v>91</v>
      </c>
      <c r="E86" s="78">
        <v>0.14759466307527713</v>
      </c>
      <c r="F86" s="78">
        <v>1.749918691085044E-2</v>
      </c>
      <c r="G86" s="248">
        <v>0.06</v>
      </c>
      <c r="H86" s="78">
        <v>1.6791074541703319</v>
      </c>
      <c r="I86" s="78">
        <v>1.4897755540875324E-2</v>
      </c>
      <c r="J86" s="248">
        <v>0.03</v>
      </c>
      <c r="K86" s="249">
        <v>3.61</v>
      </c>
    </row>
    <row r="87" spans="1:11" x14ac:dyDescent="0.25">
      <c r="A87" s="184"/>
      <c r="B87" s="186"/>
      <c r="C87" s="246"/>
      <c r="D87" s="110" t="s">
        <v>92</v>
      </c>
      <c r="E87" s="78">
        <v>0.25707740556240666</v>
      </c>
      <c r="F87" s="78">
        <v>3.0070507548246146E-2</v>
      </c>
      <c r="G87" s="248">
        <v>0.06</v>
      </c>
      <c r="H87" s="78">
        <v>1.5881765019951413</v>
      </c>
      <c r="I87" s="78">
        <v>1.4933273272592843E-2</v>
      </c>
      <c r="J87" s="248">
        <v>0.03</v>
      </c>
      <c r="K87" s="249">
        <v>3.61</v>
      </c>
    </row>
    <row r="88" spans="1:11" x14ac:dyDescent="0.25">
      <c r="A88" s="184"/>
      <c r="B88" s="186"/>
      <c r="C88" s="168" t="s">
        <v>93</v>
      </c>
      <c r="D88" s="100" t="s">
        <v>94</v>
      </c>
      <c r="E88" s="78">
        <v>0.53742707712389437</v>
      </c>
      <c r="F88" s="78">
        <v>1.5418310702307815E-2</v>
      </c>
      <c r="G88" s="248">
        <v>0.06</v>
      </c>
      <c r="H88" s="78">
        <v>2.6234777994097738</v>
      </c>
      <c r="I88" s="78">
        <v>2.1408679144323633E-2</v>
      </c>
      <c r="J88" s="248">
        <v>0.03</v>
      </c>
      <c r="K88" s="249">
        <v>2.1</v>
      </c>
    </row>
    <row r="89" spans="1:11" x14ac:dyDescent="0.25">
      <c r="A89" s="184"/>
      <c r="B89" s="186"/>
      <c r="C89" s="182"/>
      <c r="D89" s="100" t="s">
        <v>95</v>
      </c>
      <c r="E89" s="78">
        <v>0.21315720609855238</v>
      </c>
      <c r="F89" s="78">
        <v>5.1144900046049158E-2</v>
      </c>
      <c r="G89" s="248">
        <v>0.06</v>
      </c>
      <c r="H89" s="78">
        <v>1.4106206006481588</v>
      </c>
      <c r="I89" s="78">
        <v>1.6478341786889814E-2</v>
      </c>
      <c r="J89" s="248">
        <v>0.03</v>
      </c>
      <c r="K89" s="249">
        <v>3.4</v>
      </c>
    </row>
    <row r="90" spans="1:11" x14ac:dyDescent="0.25">
      <c r="A90" s="250"/>
      <c r="B90" s="251"/>
      <c r="C90" s="169"/>
      <c r="D90" s="100" t="s">
        <v>96</v>
      </c>
      <c r="E90" s="78">
        <v>0.28826442074457614</v>
      </c>
      <c r="F90" s="78">
        <v>2.7642381898417612E-2</v>
      </c>
      <c r="G90" s="248">
        <v>0.06</v>
      </c>
      <c r="H90" s="78">
        <v>1.5504648246071921</v>
      </c>
      <c r="I90" s="78">
        <v>1.6321758516346437E-2</v>
      </c>
      <c r="J90" s="248">
        <v>0.03</v>
      </c>
      <c r="K90" s="249">
        <v>3.38</v>
      </c>
    </row>
    <row r="91" spans="1:11" x14ac:dyDescent="0.25">
      <c r="A91" s="166">
        <v>2013</v>
      </c>
      <c r="B91" s="172" t="s">
        <v>98</v>
      </c>
      <c r="C91" s="158" t="s">
        <v>87</v>
      </c>
      <c r="D91" s="9" t="s">
        <v>88</v>
      </c>
      <c r="E91" s="79">
        <v>1.1767887099016786E-2</v>
      </c>
      <c r="F91" s="79">
        <v>4.9763600681927561E-3</v>
      </c>
      <c r="G91" s="252">
        <v>0.06</v>
      </c>
      <c r="H91" s="79">
        <v>0.48925810921611901</v>
      </c>
      <c r="I91" s="79">
        <v>3.5856572387733794E-3</v>
      </c>
      <c r="J91" s="252">
        <v>0.03</v>
      </c>
      <c r="K91" s="253">
        <v>9.09</v>
      </c>
    </row>
    <row r="92" spans="1:11" x14ac:dyDescent="0.25">
      <c r="A92" s="174"/>
      <c r="B92" s="175"/>
      <c r="C92" s="158"/>
      <c r="D92" s="9" t="s">
        <v>89</v>
      </c>
      <c r="E92" s="79">
        <v>0.11514551077773025</v>
      </c>
      <c r="F92" s="79">
        <v>7.404565454191504E-3</v>
      </c>
      <c r="G92" s="252">
        <v>0.06</v>
      </c>
      <c r="H92" s="79">
        <v>0.95604806142273868</v>
      </c>
      <c r="I92" s="79">
        <v>7.5297928075998078E-3</v>
      </c>
      <c r="J92" s="252">
        <v>0.03</v>
      </c>
      <c r="K92" s="253">
        <v>5.56</v>
      </c>
    </row>
    <row r="93" spans="1:11" x14ac:dyDescent="0.25">
      <c r="A93" s="174"/>
      <c r="B93" s="175"/>
      <c r="C93" s="158"/>
      <c r="D93" s="9" t="s">
        <v>90</v>
      </c>
      <c r="E93" s="79">
        <v>8.1388660785755546E-2</v>
      </c>
      <c r="F93" s="79">
        <v>8.8746994792721166E-3</v>
      </c>
      <c r="G93" s="252">
        <v>0.06</v>
      </c>
      <c r="H93" s="79">
        <v>1.0605028467684028</v>
      </c>
      <c r="I93" s="79">
        <v>8.5496497099065791E-3</v>
      </c>
      <c r="J93" s="252">
        <v>0.03</v>
      </c>
      <c r="K93" s="253">
        <v>5.81</v>
      </c>
    </row>
    <row r="94" spans="1:11" x14ac:dyDescent="0.25">
      <c r="A94" s="174"/>
      <c r="B94" s="175"/>
      <c r="C94" s="158"/>
      <c r="D94" s="9" t="s">
        <v>91</v>
      </c>
      <c r="E94" s="79">
        <v>0.1069786013505323</v>
      </c>
      <c r="F94" s="79">
        <v>1.7158578496681502E-2</v>
      </c>
      <c r="G94" s="252">
        <v>0.06</v>
      </c>
      <c r="H94" s="79">
        <v>1.6009911599214219</v>
      </c>
      <c r="I94" s="79">
        <v>1.6173630230739144E-2</v>
      </c>
      <c r="J94" s="252">
        <v>0.03</v>
      </c>
      <c r="K94" s="253">
        <v>3.61</v>
      </c>
    </row>
    <row r="95" spans="1:11" x14ac:dyDescent="0.25">
      <c r="A95" s="174"/>
      <c r="B95" s="175"/>
      <c r="C95" s="158"/>
      <c r="D95" s="9" t="s">
        <v>92</v>
      </c>
      <c r="E95" s="79">
        <v>0.28472714904225971</v>
      </c>
      <c r="F95" s="79">
        <v>2.9164415098544387E-2</v>
      </c>
      <c r="G95" s="252">
        <v>0.06</v>
      </c>
      <c r="H95" s="79">
        <v>1.5427768275911815</v>
      </c>
      <c r="I95" s="79">
        <v>1.6174505525974388E-2</v>
      </c>
      <c r="J95" s="252">
        <v>0.03</v>
      </c>
      <c r="K95" s="253">
        <v>3.61</v>
      </c>
    </row>
    <row r="96" spans="1:11" x14ac:dyDescent="0.25">
      <c r="A96" s="174"/>
      <c r="B96" s="175"/>
      <c r="C96" s="172" t="s">
        <v>93</v>
      </c>
      <c r="D96" s="101" t="s">
        <v>94</v>
      </c>
      <c r="E96" s="79">
        <v>0.53871900578733467</v>
      </c>
      <c r="F96" s="79">
        <v>1.4636353720970699E-2</v>
      </c>
      <c r="G96" s="252">
        <v>0.06</v>
      </c>
      <c r="H96" s="79">
        <v>2.6858560526396853</v>
      </c>
      <c r="I96" s="79">
        <v>2.0905533478037516E-2</v>
      </c>
      <c r="J96" s="252">
        <v>0.03</v>
      </c>
      <c r="K96" s="253">
        <v>2.1</v>
      </c>
    </row>
    <row r="97" spans="1:11" x14ac:dyDescent="0.25">
      <c r="A97" s="174"/>
      <c r="B97" s="175"/>
      <c r="C97" s="175"/>
      <c r="D97" s="101" t="s">
        <v>95</v>
      </c>
      <c r="E97" s="79">
        <v>0.13151216257696571</v>
      </c>
      <c r="F97" s="79">
        <v>3.0805705560185498E-2</v>
      </c>
      <c r="G97" s="252">
        <v>0.06</v>
      </c>
      <c r="H97" s="79">
        <v>1.2210290798900454</v>
      </c>
      <c r="I97" s="79">
        <v>1.1314814781612257E-2</v>
      </c>
      <c r="J97" s="252">
        <v>0.03</v>
      </c>
      <c r="K97" s="253">
        <v>3.4</v>
      </c>
    </row>
    <row r="98" spans="1:11" x14ac:dyDescent="0.25">
      <c r="A98" s="174"/>
      <c r="B98" s="175"/>
      <c r="C98" s="173"/>
      <c r="D98" s="101" t="s">
        <v>96</v>
      </c>
      <c r="E98" s="79">
        <v>0.28217518766623867</v>
      </c>
      <c r="F98" s="79">
        <v>3.2472878437852334E-2</v>
      </c>
      <c r="G98" s="252">
        <v>0.06</v>
      </c>
      <c r="H98" s="79">
        <v>1.6500106076363052</v>
      </c>
      <c r="I98" s="79">
        <v>1.6271590925043516E-2</v>
      </c>
      <c r="J98" s="252">
        <v>0.03</v>
      </c>
      <c r="K98" s="253">
        <v>3.38</v>
      </c>
    </row>
    <row r="99" spans="1:11" x14ac:dyDescent="0.25">
      <c r="A99" s="183" t="s">
        <v>107</v>
      </c>
      <c r="B99" s="185" t="s">
        <v>98</v>
      </c>
      <c r="C99" s="187" t="s">
        <v>87</v>
      </c>
      <c r="D99" s="110" t="s">
        <v>88</v>
      </c>
      <c r="E99" s="78">
        <v>1.1767887099016786E-2</v>
      </c>
      <c r="F99" s="78">
        <v>4.9763600681927561E-3</v>
      </c>
      <c r="G99" s="248">
        <v>0.06</v>
      </c>
      <c r="H99" s="78">
        <v>0.48925810921611901</v>
      </c>
      <c r="I99" s="78">
        <v>3.5856572387733794E-3</v>
      </c>
      <c r="J99" s="248">
        <v>0.03</v>
      </c>
      <c r="K99" s="249">
        <v>9.09</v>
      </c>
    </row>
    <row r="100" spans="1:11" x14ac:dyDescent="0.25">
      <c r="A100" s="184"/>
      <c r="B100" s="186"/>
      <c r="C100" s="187"/>
      <c r="D100" s="110" t="s">
        <v>89</v>
      </c>
      <c r="E100" s="78">
        <v>0.11514551077773025</v>
      </c>
      <c r="F100" s="78">
        <v>7.404565454191504E-3</v>
      </c>
      <c r="G100" s="248">
        <v>0.06</v>
      </c>
      <c r="H100" s="78">
        <v>0.95604806142273868</v>
      </c>
      <c r="I100" s="78">
        <v>7.5297928075998078E-3</v>
      </c>
      <c r="J100" s="248">
        <v>0.03</v>
      </c>
      <c r="K100" s="249">
        <v>5.56</v>
      </c>
    </row>
    <row r="101" spans="1:11" x14ac:dyDescent="0.25">
      <c r="A101" s="184"/>
      <c r="B101" s="186"/>
      <c r="C101" s="187"/>
      <c r="D101" s="110" t="s">
        <v>90</v>
      </c>
      <c r="E101" s="78">
        <v>8.1388660785755546E-2</v>
      </c>
      <c r="F101" s="78">
        <v>8.8746994792721166E-3</v>
      </c>
      <c r="G101" s="248">
        <v>0.06</v>
      </c>
      <c r="H101" s="78">
        <v>1.0605028467684028</v>
      </c>
      <c r="I101" s="78">
        <v>8.5496497099065791E-3</v>
      </c>
      <c r="J101" s="248">
        <v>0.03</v>
      </c>
      <c r="K101" s="249">
        <v>5.81</v>
      </c>
    </row>
    <row r="102" spans="1:11" x14ac:dyDescent="0.25">
      <c r="A102" s="184"/>
      <c r="B102" s="186"/>
      <c r="C102" s="187"/>
      <c r="D102" s="110" t="s">
        <v>91</v>
      </c>
      <c r="E102" s="78">
        <v>0.1069786013505323</v>
      </c>
      <c r="F102" s="78">
        <v>1.7158578496681502E-2</v>
      </c>
      <c r="G102" s="248">
        <v>0.06</v>
      </c>
      <c r="H102" s="78">
        <v>1.6009911599214219</v>
      </c>
      <c r="I102" s="78">
        <v>1.6173630230739144E-2</v>
      </c>
      <c r="J102" s="248">
        <v>0.03</v>
      </c>
      <c r="K102" s="249">
        <v>3.61</v>
      </c>
    </row>
    <row r="103" spans="1:11" x14ac:dyDescent="0.25">
      <c r="A103" s="184"/>
      <c r="B103" s="186"/>
      <c r="C103" s="187"/>
      <c r="D103" s="110" t="s">
        <v>92</v>
      </c>
      <c r="E103" s="78">
        <v>0.28472714904225971</v>
      </c>
      <c r="F103" s="78">
        <v>2.9164415098544387E-2</v>
      </c>
      <c r="G103" s="248">
        <v>0.06</v>
      </c>
      <c r="H103" s="78">
        <v>1.5427768275911815</v>
      </c>
      <c r="I103" s="78">
        <v>1.6174505525974388E-2</v>
      </c>
      <c r="J103" s="248">
        <v>0.03</v>
      </c>
      <c r="K103" s="249">
        <v>3.61</v>
      </c>
    </row>
    <row r="104" spans="1:11" x14ac:dyDescent="0.25">
      <c r="A104" s="184"/>
      <c r="B104" s="186"/>
      <c r="C104" s="168" t="s">
        <v>93</v>
      </c>
      <c r="D104" s="100" t="s">
        <v>94</v>
      </c>
      <c r="E104" s="78">
        <v>0.53871900578733467</v>
      </c>
      <c r="F104" s="78">
        <v>1.4636353720970699E-2</v>
      </c>
      <c r="G104" s="248">
        <v>0.06</v>
      </c>
      <c r="H104" s="78">
        <v>2.6858560526396853</v>
      </c>
      <c r="I104" s="78">
        <v>2.0905533478037516E-2</v>
      </c>
      <c r="J104" s="248">
        <v>0.03</v>
      </c>
      <c r="K104" s="249">
        <v>2.1</v>
      </c>
    </row>
    <row r="105" spans="1:11" x14ac:dyDescent="0.25">
      <c r="A105" s="184"/>
      <c r="B105" s="186"/>
      <c r="C105" s="182"/>
      <c r="D105" s="100" t="s">
        <v>95</v>
      </c>
      <c r="E105" s="78">
        <v>0.13151216257696571</v>
      </c>
      <c r="F105" s="78">
        <v>3.0805705560185498E-2</v>
      </c>
      <c r="G105" s="248">
        <v>0.06</v>
      </c>
      <c r="H105" s="78">
        <v>1.2210290798900454</v>
      </c>
      <c r="I105" s="78">
        <v>1.1314814781612257E-2</v>
      </c>
      <c r="J105" s="248">
        <v>0.03</v>
      </c>
      <c r="K105" s="249">
        <v>3.4</v>
      </c>
    </row>
    <row r="106" spans="1:11" x14ac:dyDescent="0.25">
      <c r="A106" s="184"/>
      <c r="B106" s="186"/>
      <c r="C106" s="169"/>
      <c r="D106" s="100" t="s">
        <v>96</v>
      </c>
      <c r="E106" s="78">
        <v>0.28217518766623867</v>
      </c>
      <c r="F106" s="78">
        <v>3.2472878437852334E-2</v>
      </c>
      <c r="G106" s="248">
        <v>0.06</v>
      </c>
      <c r="H106" s="78">
        <v>1.6500106076363052</v>
      </c>
      <c r="I106" s="78">
        <v>1.6271590925043516E-2</v>
      </c>
      <c r="J106" s="248">
        <v>0.03</v>
      </c>
      <c r="K106" s="249">
        <v>3.38</v>
      </c>
    </row>
    <row r="107" spans="1:11" x14ac:dyDescent="0.25">
      <c r="A107" s="166">
        <v>2015</v>
      </c>
      <c r="B107" s="172" t="s">
        <v>98</v>
      </c>
      <c r="C107" s="158" t="s">
        <v>87</v>
      </c>
      <c r="D107" s="9" t="s">
        <v>88</v>
      </c>
      <c r="E107" s="79">
        <v>2.7E-2</v>
      </c>
      <c r="F107" s="79">
        <v>6.0000000000000001E-3</v>
      </c>
      <c r="G107" s="252">
        <v>0.06</v>
      </c>
      <c r="H107" s="79">
        <v>0.58099999999999996</v>
      </c>
      <c r="I107" s="79">
        <v>4.0000000000000001E-3</v>
      </c>
      <c r="J107" s="252">
        <v>0.03</v>
      </c>
      <c r="K107" s="253">
        <v>9.09</v>
      </c>
    </row>
    <row r="108" spans="1:11" x14ac:dyDescent="0.25">
      <c r="A108" s="174"/>
      <c r="B108" s="175"/>
      <c r="C108" s="158"/>
      <c r="D108" s="9" t="s">
        <v>89</v>
      </c>
      <c r="E108" s="79">
        <v>0.16300000000000001</v>
      </c>
      <c r="F108" s="79">
        <v>8.0000000000000002E-3</v>
      </c>
      <c r="G108" s="252">
        <v>0.06</v>
      </c>
      <c r="H108" s="79">
        <v>0.95599999999999996</v>
      </c>
      <c r="I108" s="79">
        <v>8.9999999999999993E-3</v>
      </c>
      <c r="J108" s="252">
        <v>0.03</v>
      </c>
      <c r="K108" s="253">
        <v>5.56</v>
      </c>
    </row>
    <row r="109" spans="1:11" x14ac:dyDescent="0.25">
      <c r="A109" s="174"/>
      <c r="B109" s="175"/>
      <c r="C109" s="158"/>
      <c r="D109" s="9" t="s">
        <v>90</v>
      </c>
      <c r="E109" s="79">
        <v>0.108</v>
      </c>
      <c r="F109" s="79">
        <v>1.2999999999999999E-2</v>
      </c>
      <c r="G109" s="252">
        <v>0.06</v>
      </c>
      <c r="H109" s="79">
        <v>1.0189999999999999</v>
      </c>
      <c r="I109" s="79">
        <v>8.9999999999999993E-3</v>
      </c>
      <c r="J109" s="252">
        <v>0.03</v>
      </c>
      <c r="K109" s="253">
        <v>5.81</v>
      </c>
    </row>
    <row r="110" spans="1:11" x14ac:dyDescent="0.25">
      <c r="A110" s="174"/>
      <c r="B110" s="175"/>
      <c r="C110" s="158"/>
      <c r="D110" s="9" t="s">
        <v>91</v>
      </c>
      <c r="E110" s="79">
        <v>0.128</v>
      </c>
      <c r="F110" s="79">
        <v>2.1000000000000001E-2</v>
      </c>
      <c r="G110" s="252">
        <v>0.06</v>
      </c>
      <c r="H110" s="79">
        <v>1.645</v>
      </c>
      <c r="I110" s="79">
        <v>1.6E-2</v>
      </c>
      <c r="J110" s="252">
        <v>0.03</v>
      </c>
      <c r="K110" s="253">
        <v>3.61</v>
      </c>
    </row>
    <row r="111" spans="1:11" x14ac:dyDescent="0.25">
      <c r="A111" s="174"/>
      <c r="B111" s="175"/>
      <c r="C111" s="158"/>
      <c r="D111" s="9" t="s">
        <v>92</v>
      </c>
      <c r="E111" s="79">
        <v>0.25900000000000001</v>
      </c>
      <c r="F111" s="79">
        <v>2.7E-2</v>
      </c>
      <c r="G111" s="252">
        <v>0.06</v>
      </c>
      <c r="H111" s="79">
        <v>1.6240000000000001</v>
      </c>
      <c r="I111" s="79">
        <v>1.6E-2</v>
      </c>
      <c r="J111" s="252">
        <v>0.03</v>
      </c>
      <c r="K111" s="253">
        <v>3.61</v>
      </c>
    </row>
    <row r="112" spans="1:11" x14ac:dyDescent="0.25">
      <c r="A112" s="174"/>
      <c r="B112" s="175"/>
      <c r="C112" s="172" t="s">
        <v>93</v>
      </c>
      <c r="D112" s="101" t="s">
        <v>94</v>
      </c>
      <c r="E112" s="79">
        <v>0.47899999999999998</v>
      </c>
      <c r="F112" s="79">
        <v>1.7999999999999999E-2</v>
      </c>
      <c r="G112" s="252">
        <v>0.06</v>
      </c>
      <c r="H112" s="79">
        <v>2.6230000000000002</v>
      </c>
      <c r="I112" s="79">
        <v>2.3E-2</v>
      </c>
      <c r="J112" s="252">
        <v>0.03</v>
      </c>
      <c r="K112" s="253">
        <v>2.1</v>
      </c>
    </row>
    <row r="113" spans="1:11" x14ac:dyDescent="0.25">
      <c r="A113" s="174"/>
      <c r="B113" s="175"/>
      <c r="C113" s="175"/>
      <c r="D113" s="101" t="s">
        <v>95</v>
      </c>
      <c r="E113" s="79">
        <v>0.106</v>
      </c>
      <c r="F113" s="79">
        <v>2.5999999999999999E-2</v>
      </c>
      <c r="G113" s="252">
        <v>0.06</v>
      </c>
      <c r="H113" s="79">
        <v>1.478</v>
      </c>
      <c r="I113" s="79">
        <v>0.01</v>
      </c>
      <c r="J113" s="252">
        <v>0.03</v>
      </c>
      <c r="K113" s="253">
        <v>3.3</v>
      </c>
    </row>
    <row r="114" spans="1:11" x14ac:dyDescent="0.25">
      <c r="A114" s="174"/>
      <c r="B114" s="175"/>
      <c r="C114" s="173"/>
      <c r="D114" s="101" t="s">
        <v>96</v>
      </c>
      <c r="E114" s="79">
        <v>0.308</v>
      </c>
      <c r="F114" s="79">
        <v>2.7E-2</v>
      </c>
      <c r="G114" s="252">
        <v>0.06</v>
      </c>
      <c r="H114" s="79">
        <v>1.7070000000000001</v>
      </c>
      <c r="I114" s="79">
        <v>1.7000000000000001E-2</v>
      </c>
      <c r="J114" s="252">
        <v>0.03</v>
      </c>
      <c r="K114" s="253">
        <v>3.4</v>
      </c>
    </row>
    <row r="115" spans="1:11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</row>
    <row r="116" spans="1:11" x14ac:dyDescent="0.25">
      <c r="A116" s="1" t="s">
        <v>65</v>
      </c>
      <c r="B116" s="1"/>
      <c r="C116" s="1"/>
      <c r="D116" s="1"/>
      <c r="E116" s="1"/>
      <c r="F116" s="1"/>
      <c r="G116" s="1"/>
      <c r="H116" s="1"/>
      <c r="I116" s="1"/>
      <c r="J116" s="1"/>
      <c r="K116" s="31"/>
    </row>
    <row r="117" spans="1:11" x14ac:dyDescent="0.25">
      <c r="A117" s="190" t="s">
        <v>108</v>
      </c>
      <c r="B117" s="190"/>
      <c r="C117" s="190"/>
      <c r="D117" s="190"/>
      <c r="E117" s="190"/>
      <c r="F117" s="190"/>
      <c r="G117" s="190"/>
      <c r="H117" s="190"/>
      <c r="I117" s="190"/>
      <c r="J117" s="108"/>
      <c r="K117" s="31"/>
    </row>
    <row r="118" spans="1:11" x14ac:dyDescent="0.25">
      <c r="A118" s="190" t="s">
        <v>109</v>
      </c>
      <c r="B118" s="190"/>
      <c r="C118" s="190"/>
      <c r="D118" s="190"/>
      <c r="E118" s="190"/>
      <c r="F118" s="190"/>
      <c r="G118" s="190"/>
      <c r="H118" s="190"/>
      <c r="I118" s="190"/>
      <c r="J118" s="108"/>
      <c r="K118" s="31"/>
    </row>
    <row r="119" spans="1:11" x14ac:dyDescent="0.25">
      <c r="A119" s="190"/>
      <c r="B119" s="190"/>
      <c r="C119" s="190"/>
      <c r="D119" s="190"/>
      <c r="E119" s="190"/>
      <c r="F119" s="190"/>
      <c r="G119" s="190"/>
      <c r="H119" s="190"/>
      <c r="I119" s="190"/>
      <c r="J119" s="108"/>
      <c r="K119" s="31"/>
    </row>
    <row r="120" spans="1:11" x14ac:dyDescent="0.25">
      <c r="A120" s="164" t="s">
        <v>110</v>
      </c>
      <c r="B120" s="164"/>
      <c r="C120" s="164"/>
      <c r="D120" s="164"/>
      <c r="E120" s="164"/>
      <c r="F120" s="164"/>
      <c r="G120" s="164"/>
      <c r="H120" s="164"/>
      <c r="I120" s="164"/>
      <c r="J120" s="103"/>
      <c r="K120" s="31"/>
    </row>
    <row r="121" spans="1:11" x14ac:dyDescent="0.25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31"/>
    </row>
    <row r="122" spans="1:11" x14ac:dyDescent="0.25">
      <c r="A122" s="71" t="s">
        <v>111</v>
      </c>
      <c r="B122" s="1"/>
      <c r="C122" s="1"/>
      <c r="D122" s="1"/>
      <c r="E122" s="1"/>
      <c r="F122" s="1"/>
      <c r="G122" s="1"/>
      <c r="H122" s="1"/>
      <c r="I122" s="1"/>
      <c r="J122" s="1"/>
      <c r="K122" s="31"/>
    </row>
    <row r="123" spans="1:11" x14ac:dyDescent="0.25">
      <c r="A123" s="1" t="s">
        <v>112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</row>
    <row r="124" spans="1:11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</row>
  </sheetData>
  <mergeCells count="63">
    <mergeCell ref="A117:I117"/>
    <mergeCell ref="A118:I119"/>
    <mergeCell ref="A120:I120"/>
    <mergeCell ref="A1:K3"/>
    <mergeCell ref="A99:A106"/>
    <mergeCell ref="B99:B106"/>
    <mergeCell ref="C99:C103"/>
    <mergeCell ref="C104:C106"/>
    <mergeCell ref="A107:A114"/>
    <mergeCell ref="B107:B114"/>
    <mergeCell ref="C107:C111"/>
    <mergeCell ref="C112:C114"/>
    <mergeCell ref="A83:A90"/>
    <mergeCell ref="B83:B90"/>
    <mergeCell ref="C83:C87"/>
    <mergeCell ref="C88:C90"/>
    <mergeCell ref="A91:A98"/>
    <mergeCell ref="B91:B98"/>
    <mergeCell ref="C91:C95"/>
    <mergeCell ref="C96:C98"/>
    <mergeCell ref="A66:A73"/>
    <mergeCell ref="B66:B73"/>
    <mergeCell ref="C66:C70"/>
    <mergeCell ref="C71:C73"/>
    <mergeCell ref="A74:A81"/>
    <mergeCell ref="B74:B81"/>
    <mergeCell ref="C74:C78"/>
    <mergeCell ref="C79:C81"/>
    <mergeCell ref="A58:A65"/>
    <mergeCell ref="B58:B65"/>
    <mergeCell ref="C58:C62"/>
    <mergeCell ref="C63:C65"/>
    <mergeCell ref="A42:A49"/>
    <mergeCell ref="B42:B49"/>
    <mergeCell ref="C42:C46"/>
    <mergeCell ref="C47:C49"/>
    <mergeCell ref="A50:A57"/>
    <mergeCell ref="B50:B57"/>
    <mergeCell ref="C50:C54"/>
    <mergeCell ref="C55:C57"/>
    <mergeCell ref="A27:A33"/>
    <mergeCell ref="B27:B33"/>
    <mergeCell ref="C27:C31"/>
    <mergeCell ref="C32:C33"/>
    <mergeCell ref="A34:A41"/>
    <mergeCell ref="B34:B41"/>
    <mergeCell ref="C34:C38"/>
    <mergeCell ref="C39:C41"/>
    <mergeCell ref="A13:A19"/>
    <mergeCell ref="B13:B19"/>
    <mergeCell ref="C13:C17"/>
    <mergeCell ref="C18:C19"/>
    <mergeCell ref="A20:A26"/>
    <mergeCell ref="B20:B26"/>
    <mergeCell ref="C20:C24"/>
    <mergeCell ref="C25:C26"/>
    <mergeCell ref="A4:A5"/>
    <mergeCell ref="B4:B5"/>
    <mergeCell ref="C4:D5"/>
    <mergeCell ref="A6:A12"/>
    <mergeCell ref="B6:B12"/>
    <mergeCell ref="C6:C10"/>
    <mergeCell ref="C11:C1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selection activeCell="N20" sqref="N20"/>
    </sheetView>
  </sheetViews>
  <sheetFormatPr defaultRowHeight="15" x14ac:dyDescent="0.25"/>
  <cols>
    <col min="2" max="2" width="15" customWidth="1"/>
    <col min="4" max="4" width="14.5703125" customWidth="1"/>
    <col min="12" max="12" width="14.140625" customWidth="1"/>
  </cols>
  <sheetData>
    <row r="1" spans="1:24" x14ac:dyDescent="0.25">
      <c r="A1" s="214" t="s">
        <v>126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4" x14ac:dyDescent="0.25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24" x14ac:dyDescent="0.25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ht="25.5" x14ac:dyDescent="0.25">
      <c r="A4" s="150" t="s">
        <v>21</v>
      </c>
      <c r="B4" s="153" t="s">
        <v>172</v>
      </c>
      <c r="C4" s="153" t="s">
        <v>173</v>
      </c>
      <c r="D4" s="150" t="s">
        <v>32</v>
      </c>
      <c r="E4" s="96" t="s">
        <v>35</v>
      </c>
      <c r="F4" s="96" t="s">
        <v>17</v>
      </c>
      <c r="G4" s="96" t="s">
        <v>174</v>
      </c>
      <c r="H4" s="96" t="s">
        <v>175</v>
      </c>
      <c r="I4" s="96" t="s">
        <v>36</v>
      </c>
      <c r="J4" s="96" t="s">
        <v>113</v>
      </c>
      <c r="K4" s="96" t="s">
        <v>176</v>
      </c>
      <c r="L4" s="97" t="s">
        <v>114</v>
      </c>
    </row>
    <row r="5" spans="1:24" x14ac:dyDescent="0.25">
      <c r="A5" s="155"/>
      <c r="B5" s="154"/>
      <c r="C5" s="154"/>
      <c r="D5" s="150"/>
      <c r="E5" s="96" t="s">
        <v>115</v>
      </c>
      <c r="F5" s="96" t="s">
        <v>115</v>
      </c>
      <c r="G5" s="96" t="s">
        <v>115</v>
      </c>
      <c r="H5" s="96" t="s">
        <v>115</v>
      </c>
      <c r="I5" s="96" t="s">
        <v>115</v>
      </c>
      <c r="J5" s="96" t="s">
        <v>115</v>
      </c>
      <c r="K5" s="96" t="s">
        <v>115</v>
      </c>
      <c r="L5" s="96" t="s">
        <v>116</v>
      </c>
    </row>
    <row r="6" spans="1:24" x14ac:dyDescent="0.25">
      <c r="A6" s="156">
        <v>2003</v>
      </c>
      <c r="B6" s="93" t="s">
        <v>177</v>
      </c>
      <c r="C6" s="192" t="s">
        <v>117</v>
      </c>
      <c r="D6" s="192" t="s">
        <v>118</v>
      </c>
      <c r="E6" s="4">
        <v>4.7850000000000001</v>
      </c>
      <c r="F6" s="4">
        <v>0.72499999999999998</v>
      </c>
      <c r="G6" s="4">
        <f>F6-H6</f>
        <v>0.61624999999999996</v>
      </c>
      <c r="H6" s="4">
        <f>F6*0.15</f>
        <v>0.10875</v>
      </c>
      <c r="I6" s="4">
        <v>0.14499999999999999</v>
      </c>
      <c r="J6" s="6">
        <v>43.3</v>
      </c>
      <c r="K6" s="4">
        <v>2E-3</v>
      </c>
      <c r="L6" s="98" t="s">
        <v>5</v>
      </c>
      <c r="N6" s="254"/>
    </row>
    <row r="7" spans="1:24" x14ac:dyDescent="0.25">
      <c r="A7" s="191"/>
      <c r="B7" s="93" t="s">
        <v>178</v>
      </c>
      <c r="C7" s="192"/>
      <c r="D7" s="192"/>
      <c r="E7" s="4">
        <v>7.3</v>
      </c>
      <c r="F7" s="4">
        <v>1.165</v>
      </c>
      <c r="G7" s="4">
        <f t="shared" ref="G7:G8" si="0">F7-H7</f>
        <v>0.99025000000000007</v>
      </c>
      <c r="H7" s="4">
        <f t="shared" ref="H7:H8" si="1">F7*0.15</f>
        <v>0.17474999999999999</v>
      </c>
      <c r="I7" s="4">
        <v>0.16500000000000001</v>
      </c>
      <c r="J7" s="6">
        <v>81.7</v>
      </c>
      <c r="K7" s="4">
        <v>2E-3</v>
      </c>
      <c r="L7" s="98" t="s">
        <v>5</v>
      </c>
      <c r="N7" s="237"/>
    </row>
    <row r="8" spans="1:24" x14ac:dyDescent="0.25">
      <c r="A8" s="191"/>
      <c r="B8" s="93" t="s">
        <v>179</v>
      </c>
      <c r="C8" s="192"/>
      <c r="D8" s="192"/>
      <c r="E8" s="4">
        <v>3.57</v>
      </c>
      <c r="F8" s="4">
        <v>0.11</v>
      </c>
      <c r="G8" s="4">
        <f t="shared" si="0"/>
        <v>9.35E-2</v>
      </c>
      <c r="H8" s="4">
        <f t="shared" si="1"/>
        <v>1.6500000000000001E-2</v>
      </c>
      <c r="I8" s="4">
        <v>0.11</v>
      </c>
      <c r="J8" s="6">
        <v>163.19999999999999</v>
      </c>
      <c r="K8" s="4">
        <v>2E-3</v>
      </c>
      <c r="L8" s="98" t="s">
        <v>5</v>
      </c>
      <c r="N8" s="237"/>
    </row>
    <row r="9" spans="1:24" x14ac:dyDescent="0.25">
      <c r="A9" s="156">
        <v>2004</v>
      </c>
      <c r="B9" s="94" t="s">
        <v>177</v>
      </c>
      <c r="C9" s="193" t="s">
        <v>117</v>
      </c>
      <c r="D9" s="193" t="s">
        <v>118</v>
      </c>
      <c r="E9" s="19">
        <v>6.0650000000000004</v>
      </c>
      <c r="F9" s="19">
        <v>0.81499999999999995</v>
      </c>
      <c r="G9" s="19">
        <f>F9-H9</f>
        <v>0.69274999999999998</v>
      </c>
      <c r="H9" s="19">
        <f>F9*0.15</f>
        <v>0.12224999999999998</v>
      </c>
      <c r="I9" s="19">
        <v>0.17499999999999999</v>
      </c>
      <c r="J9" s="20">
        <v>47.2</v>
      </c>
      <c r="K9" s="19">
        <v>2E-3</v>
      </c>
      <c r="L9" s="95" t="s">
        <v>5</v>
      </c>
      <c r="N9" s="237"/>
    </row>
    <row r="10" spans="1:24" x14ac:dyDescent="0.25">
      <c r="A10" s="156"/>
      <c r="B10" s="94" t="s">
        <v>180</v>
      </c>
      <c r="C10" s="193"/>
      <c r="D10" s="193"/>
      <c r="E10" s="19">
        <v>7.3</v>
      </c>
      <c r="F10" s="19">
        <v>1.165</v>
      </c>
      <c r="G10" s="19">
        <f t="shared" ref="G10:G26" si="2">F10-H10</f>
        <v>0.99025000000000007</v>
      </c>
      <c r="H10" s="19">
        <f t="shared" ref="H10:H23" si="3">F10*0.15</f>
        <v>0.17474999999999999</v>
      </c>
      <c r="I10" s="19">
        <v>0.16500000000000001</v>
      </c>
      <c r="J10" s="20">
        <v>81.7</v>
      </c>
      <c r="K10" s="19">
        <v>2E-3</v>
      </c>
      <c r="L10" s="95" t="s">
        <v>5</v>
      </c>
      <c r="N10" s="237"/>
    </row>
    <row r="11" spans="1:24" x14ac:dyDescent="0.25">
      <c r="A11" s="156"/>
      <c r="B11" s="94" t="s">
        <v>181</v>
      </c>
      <c r="C11" s="193"/>
      <c r="D11" s="193"/>
      <c r="E11" s="19">
        <v>3.665</v>
      </c>
      <c r="F11" s="19">
        <v>0.68500000000000005</v>
      </c>
      <c r="G11" s="19">
        <f t="shared" si="2"/>
        <v>0.58225000000000005</v>
      </c>
      <c r="H11" s="19">
        <f t="shared" si="3"/>
        <v>0.10275000000000001</v>
      </c>
      <c r="I11" s="19">
        <v>0.12</v>
      </c>
      <c r="J11" s="20">
        <v>172.1</v>
      </c>
      <c r="K11" s="19">
        <v>2E-3</v>
      </c>
      <c r="L11" s="95" t="s">
        <v>5</v>
      </c>
      <c r="N11" s="237"/>
    </row>
    <row r="12" spans="1:24" x14ac:dyDescent="0.25">
      <c r="A12" s="156">
        <v>2005</v>
      </c>
      <c r="B12" s="93" t="s">
        <v>177</v>
      </c>
      <c r="C12" s="192" t="s">
        <v>117</v>
      </c>
      <c r="D12" s="192" t="s">
        <v>118</v>
      </c>
      <c r="E12" s="4">
        <v>2.61</v>
      </c>
      <c r="F12" s="4">
        <v>0.46</v>
      </c>
      <c r="G12" s="4">
        <f t="shared" si="2"/>
        <v>0.39100000000000001</v>
      </c>
      <c r="H12" s="4">
        <f t="shared" si="3"/>
        <v>6.9000000000000006E-2</v>
      </c>
      <c r="I12" s="4">
        <v>0.16</v>
      </c>
      <c r="J12" s="6">
        <v>43</v>
      </c>
      <c r="K12" s="4">
        <v>2E-3</v>
      </c>
      <c r="L12" s="98" t="s">
        <v>5</v>
      </c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</row>
    <row r="13" spans="1:24" x14ac:dyDescent="0.25">
      <c r="A13" s="191"/>
      <c r="B13" s="93" t="s">
        <v>182</v>
      </c>
      <c r="C13" s="192"/>
      <c r="D13" s="192"/>
      <c r="E13" s="4">
        <v>3.1349999999999998</v>
      </c>
      <c r="F13" s="4">
        <v>0.58499999999999996</v>
      </c>
      <c r="G13" s="4">
        <f t="shared" si="2"/>
        <v>0.49724999999999997</v>
      </c>
      <c r="H13" s="4">
        <f t="shared" si="3"/>
        <v>8.7749999999999995E-2</v>
      </c>
      <c r="I13" s="4">
        <v>0.13500000000000001</v>
      </c>
      <c r="J13" s="6">
        <v>82</v>
      </c>
      <c r="K13" s="4">
        <v>2E-3</v>
      </c>
      <c r="L13" s="98" t="s">
        <v>5</v>
      </c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</row>
    <row r="14" spans="1:24" x14ac:dyDescent="0.25">
      <c r="A14" s="191"/>
      <c r="B14" s="93" t="s">
        <v>181</v>
      </c>
      <c r="C14" s="192"/>
      <c r="D14" s="192"/>
      <c r="E14" s="4">
        <v>1.7250000000000001</v>
      </c>
      <c r="F14" s="4">
        <v>0.39500000000000002</v>
      </c>
      <c r="G14" s="4">
        <f t="shared" si="2"/>
        <v>0.33574999999999999</v>
      </c>
      <c r="H14" s="4">
        <f t="shared" si="3"/>
        <v>5.9249999999999997E-2</v>
      </c>
      <c r="I14" s="4">
        <v>0.125</v>
      </c>
      <c r="J14" s="6">
        <v>145</v>
      </c>
      <c r="K14" s="4">
        <v>2E-3</v>
      </c>
      <c r="L14" s="98" t="s">
        <v>5</v>
      </c>
      <c r="N14" s="256"/>
    </row>
    <row r="15" spans="1:24" x14ac:dyDescent="0.25">
      <c r="A15" s="156">
        <v>2006</v>
      </c>
      <c r="B15" s="94" t="s">
        <v>177</v>
      </c>
      <c r="C15" s="193" t="s">
        <v>119</v>
      </c>
      <c r="D15" s="193" t="s">
        <v>118</v>
      </c>
      <c r="E15" s="19">
        <v>2.2349999999999999</v>
      </c>
      <c r="F15" s="19">
        <v>0.33500000000000002</v>
      </c>
      <c r="G15" s="19">
        <f t="shared" si="2"/>
        <v>0.28475</v>
      </c>
      <c r="H15" s="19">
        <f t="shared" si="3"/>
        <v>5.0250000000000003E-2</v>
      </c>
      <c r="I15" s="19">
        <v>0.17499999999999999</v>
      </c>
      <c r="J15" s="20">
        <v>53</v>
      </c>
      <c r="K15" s="19">
        <v>2E-3</v>
      </c>
      <c r="L15" s="95" t="s">
        <v>5</v>
      </c>
    </row>
    <row r="16" spans="1:24" x14ac:dyDescent="0.25">
      <c r="A16" s="156"/>
      <c r="B16" s="94" t="s">
        <v>178</v>
      </c>
      <c r="C16" s="193"/>
      <c r="D16" s="193"/>
      <c r="E16" s="19">
        <v>1.7450000000000001</v>
      </c>
      <c r="F16" s="19">
        <v>0.375</v>
      </c>
      <c r="G16" s="19">
        <f t="shared" si="2"/>
        <v>0.31874999999999998</v>
      </c>
      <c r="H16" s="19">
        <f t="shared" si="3"/>
        <v>5.6249999999999994E-2</v>
      </c>
      <c r="I16" s="19">
        <v>0.155</v>
      </c>
      <c r="J16" s="20">
        <v>64.5</v>
      </c>
      <c r="K16" s="19">
        <v>2E-3</v>
      </c>
      <c r="L16" s="95" t="s">
        <v>5</v>
      </c>
    </row>
    <row r="17" spans="1:12" x14ac:dyDescent="0.25">
      <c r="A17" s="156"/>
      <c r="B17" s="94" t="s">
        <v>181</v>
      </c>
      <c r="C17" s="193"/>
      <c r="D17" s="193"/>
      <c r="E17" s="19">
        <v>1.2250000000000001</v>
      </c>
      <c r="F17" s="19">
        <v>0.20499999999999999</v>
      </c>
      <c r="G17" s="19">
        <f t="shared" si="2"/>
        <v>0.17424999999999999</v>
      </c>
      <c r="H17" s="19">
        <f t="shared" si="3"/>
        <v>3.0749999999999996E-2</v>
      </c>
      <c r="I17" s="19">
        <v>0.05</v>
      </c>
      <c r="J17" s="20">
        <v>201</v>
      </c>
      <c r="K17" s="19">
        <v>2E-3</v>
      </c>
      <c r="L17" s="95" t="s">
        <v>5</v>
      </c>
    </row>
    <row r="18" spans="1:12" x14ac:dyDescent="0.25">
      <c r="A18" s="156">
        <v>2007</v>
      </c>
      <c r="B18" s="93" t="s">
        <v>177</v>
      </c>
      <c r="C18" s="192" t="s">
        <v>119</v>
      </c>
      <c r="D18" s="192" t="s">
        <v>118</v>
      </c>
      <c r="E18" s="4">
        <v>1.7949999999999999</v>
      </c>
      <c r="F18" s="4">
        <v>0.32</v>
      </c>
      <c r="G18" s="4">
        <f t="shared" si="2"/>
        <v>0.27200000000000002</v>
      </c>
      <c r="H18" s="4">
        <f t="shared" si="3"/>
        <v>4.8000000000000001E-2</v>
      </c>
      <c r="I18" s="4">
        <v>0.17</v>
      </c>
      <c r="J18" s="6">
        <v>59.5</v>
      </c>
      <c r="K18" s="4">
        <v>2E-3</v>
      </c>
      <c r="L18" s="98" t="s">
        <v>5</v>
      </c>
    </row>
    <row r="19" spans="1:12" x14ac:dyDescent="0.25">
      <c r="A19" s="191"/>
      <c r="B19" s="93" t="s">
        <v>178</v>
      </c>
      <c r="C19" s="192"/>
      <c r="D19" s="192"/>
      <c r="E19" s="4">
        <v>1.9950000000000001</v>
      </c>
      <c r="F19" s="4">
        <v>0.36499999999999999</v>
      </c>
      <c r="G19" s="4">
        <f t="shared" si="2"/>
        <v>0.31024999999999997</v>
      </c>
      <c r="H19" s="4">
        <f t="shared" si="3"/>
        <v>5.475E-2</v>
      </c>
      <c r="I19" s="4">
        <v>0.14499999999999999</v>
      </c>
      <c r="J19" s="6">
        <v>76.5</v>
      </c>
      <c r="K19" s="4">
        <v>2E-3</v>
      </c>
      <c r="L19" s="98" t="s">
        <v>5</v>
      </c>
    </row>
    <row r="20" spans="1:12" x14ac:dyDescent="0.25">
      <c r="A20" s="191"/>
      <c r="B20" s="93" t="s">
        <v>181</v>
      </c>
      <c r="C20" s="192"/>
      <c r="D20" s="192"/>
      <c r="E20" s="4">
        <v>1.3149999999999999</v>
      </c>
      <c r="F20" s="4">
        <v>0.215</v>
      </c>
      <c r="G20" s="4">
        <f t="shared" si="2"/>
        <v>0.18275</v>
      </c>
      <c r="H20" s="4">
        <f t="shared" si="3"/>
        <v>3.2250000000000001E-2</v>
      </c>
      <c r="I20" s="4">
        <v>9.5000000000000001E-2</v>
      </c>
      <c r="J20" s="6">
        <v>158</v>
      </c>
      <c r="K20" s="4">
        <v>2E-3</v>
      </c>
      <c r="L20" s="98" t="s">
        <v>5</v>
      </c>
    </row>
    <row r="21" spans="1:12" x14ac:dyDescent="0.25">
      <c r="A21" s="156">
        <v>2008</v>
      </c>
      <c r="B21" s="94" t="s">
        <v>177</v>
      </c>
      <c r="C21" s="193" t="s">
        <v>119</v>
      </c>
      <c r="D21" s="193" t="s">
        <v>118</v>
      </c>
      <c r="E21" s="19">
        <v>1.355</v>
      </c>
      <c r="F21" s="19">
        <v>0.23</v>
      </c>
      <c r="G21" s="19">
        <f t="shared" si="2"/>
        <v>0.19550000000000001</v>
      </c>
      <c r="H21" s="19">
        <f t="shared" si="3"/>
        <v>3.4500000000000003E-2</v>
      </c>
      <c r="I21" s="19">
        <v>0.115</v>
      </c>
      <c r="J21" s="20">
        <v>54.6</v>
      </c>
      <c r="K21" s="19">
        <v>2E-3</v>
      </c>
      <c r="L21" s="95" t="s">
        <v>5</v>
      </c>
    </row>
    <row r="22" spans="1:12" x14ac:dyDescent="0.25">
      <c r="A22" s="156"/>
      <c r="B22" s="94" t="s">
        <v>178</v>
      </c>
      <c r="C22" s="193"/>
      <c r="D22" s="193"/>
      <c r="E22" s="19">
        <v>1.72</v>
      </c>
      <c r="F22" s="19">
        <v>0.28999999999999998</v>
      </c>
      <c r="G22" s="19">
        <f t="shared" si="2"/>
        <v>0.2465</v>
      </c>
      <c r="H22" s="19">
        <f t="shared" si="3"/>
        <v>4.3499999999999997E-2</v>
      </c>
      <c r="I22" s="19">
        <v>0.14499999999999999</v>
      </c>
      <c r="J22" s="20">
        <v>74.3</v>
      </c>
      <c r="K22" s="19">
        <v>2E-3</v>
      </c>
      <c r="L22" s="95" t="s">
        <v>5</v>
      </c>
    </row>
    <row r="23" spans="1:12" x14ac:dyDescent="0.25">
      <c r="A23" s="156"/>
      <c r="B23" s="94" t="s">
        <v>181</v>
      </c>
      <c r="C23" s="193"/>
      <c r="D23" s="193"/>
      <c r="E23" s="19">
        <v>1.25</v>
      </c>
      <c r="F23" s="19">
        <v>0.19</v>
      </c>
      <c r="G23" s="19">
        <f t="shared" si="2"/>
        <v>0.1615</v>
      </c>
      <c r="H23" s="19">
        <f t="shared" si="3"/>
        <v>2.8499999999999998E-2</v>
      </c>
      <c r="I23" s="19">
        <v>7.0000000000000007E-2</v>
      </c>
      <c r="J23" s="20">
        <v>132.44999999999999</v>
      </c>
      <c r="K23" s="19">
        <v>2E-3</v>
      </c>
      <c r="L23" s="95" t="s">
        <v>5</v>
      </c>
    </row>
    <row r="24" spans="1:12" x14ac:dyDescent="0.25">
      <c r="A24" s="156">
        <v>2009</v>
      </c>
      <c r="B24" s="93" t="s">
        <v>177</v>
      </c>
      <c r="C24" s="192" t="s">
        <v>120</v>
      </c>
      <c r="D24" s="192" t="s">
        <v>118</v>
      </c>
      <c r="E24" s="4">
        <v>1.0900000000000001</v>
      </c>
      <c r="F24" s="4">
        <v>0.16500000000000001</v>
      </c>
      <c r="G24" s="4">
        <f t="shared" si="2"/>
        <v>0.123915</v>
      </c>
      <c r="H24" s="4">
        <f>F24*0.249</f>
        <v>4.1085000000000003E-2</v>
      </c>
      <c r="I24" s="4">
        <v>0.1</v>
      </c>
      <c r="J24" s="6">
        <v>61.15</v>
      </c>
      <c r="K24" s="4">
        <v>2E-3</v>
      </c>
      <c r="L24" s="98" t="s">
        <v>5</v>
      </c>
    </row>
    <row r="25" spans="1:12" x14ac:dyDescent="0.25">
      <c r="A25" s="191"/>
      <c r="B25" s="93" t="s">
        <v>178</v>
      </c>
      <c r="C25" s="192"/>
      <c r="D25" s="192"/>
      <c r="E25" s="4">
        <v>1.07</v>
      </c>
      <c r="F25" s="4">
        <v>0.115</v>
      </c>
      <c r="G25" s="4">
        <f t="shared" si="2"/>
        <v>8.6364999999999997E-2</v>
      </c>
      <c r="H25" s="4">
        <f t="shared" ref="H25:H26" si="4">F25*0.249</f>
        <v>2.8635000000000001E-2</v>
      </c>
      <c r="I25" s="4">
        <v>0.105</v>
      </c>
      <c r="J25" s="6">
        <v>86.5</v>
      </c>
      <c r="K25" s="4">
        <v>2E-3</v>
      </c>
      <c r="L25" s="98" t="s">
        <v>5</v>
      </c>
    </row>
    <row r="26" spans="1:12" x14ac:dyDescent="0.25">
      <c r="A26" s="191"/>
      <c r="B26" s="93" t="s">
        <v>181</v>
      </c>
      <c r="C26" s="192"/>
      <c r="D26" s="192"/>
      <c r="E26" s="4">
        <v>1.0149999999999999</v>
      </c>
      <c r="F26" s="4">
        <v>0.15</v>
      </c>
      <c r="G26" s="4">
        <f t="shared" si="2"/>
        <v>0.11265</v>
      </c>
      <c r="H26" s="4">
        <f t="shared" si="4"/>
        <v>3.7350000000000001E-2</v>
      </c>
      <c r="I26" s="4">
        <v>0.105</v>
      </c>
      <c r="J26" s="6">
        <v>142.75</v>
      </c>
      <c r="K26" s="4">
        <v>2E-3</v>
      </c>
      <c r="L26" s="98" t="s">
        <v>5</v>
      </c>
    </row>
    <row r="27" spans="1:12" x14ac:dyDescent="0.25">
      <c r="A27" s="156">
        <v>2010</v>
      </c>
      <c r="B27" s="94" t="s">
        <v>177</v>
      </c>
      <c r="C27" s="193" t="s">
        <v>120</v>
      </c>
      <c r="D27" s="193" t="s">
        <v>118</v>
      </c>
      <c r="E27" s="19">
        <v>0.68438447876461439</v>
      </c>
      <c r="F27" s="19">
        <v>0.17476631409107204</v>
      </c>
      <c r="G27" s="19">
        <f>F27-H27</f>
        <v>0.13124950188239509</v>
      </c>
      <c r="H27" s="19">
        <f>F27*0.249</f>
        <v>4.3516812208676939E-2</v>
      </c>
      <c r="I27" s="19">
        <v>6.5300915185005498E-2</v>
      </c>
      <c r="J27" s="20">
        <v>52.476344553884658</v>
      </c>
      <c r="K27" s="19">
        <v>2E-3</v>
      </c>
      <c r="L27" s="95" t="s">
        <v>5</v>
      </c>
    </row>
    <row r="28" spans="1:12" x14ac:dyDescent="0.25">
      <c r="A28" s="191"/>
      <c r="B28" s="94" t="s">
        <v>121</v>
      </c>
      <c r="C28" s="193"/>
      <c r="D28" s="193"/>
      <c r="E28" s="19">
        <v>1.141965404484814</v>
      </c>
      <c r="F28" s="19">
        <v>0.1240791030371842</v>
      </c>
      <c r="G28" s="19">
        <f t="shared" ref="G28:G30" si="5">F28-H28</f>
        <v>9.3183406380925329E-2</v>
      </c>
      <c r="H28" s="19">
        <f t="shared" ref="H28:H58" si="6">F28*0.249</f>
        <v>3.0895696656258863E-2</v>
      </c>
      <c r="I28" s="19">
        <v>9.4541158103888745E-2</v>
      </c>
      <c r="J28" s="20">
        <v>78.614171626454734</v>
      </c>
      <c r="K28" s="19">
        <v>2E-3</v>
      </c>
      <c r="L28" s="95" t="s">
        <v>5</v>
      </c>
    </row>
    <row r="29" spans="1:12" x14ac:dyDescent="0.25">
      <c r="A29" s="191"/>
      <c r="B29" s="94" t="s">
        <v>177</v>
      </c>
      <c r="C29" s="193"/>
      <c r="D29" s="94" t="s">
        <v>151</v>
      </c>
      <c r="E29" s="19">
        <v>0.75423760322608402</v>
      </c>
      <c r="F29" s="19">
        <v>0.14771480372578283</v>
      </c>
      <c r="G29" s="19">
        <f t="shared" si="5"/>
        <v>0.11093381759806289</v>
      </c>
      <c r="H29" s="19">
        <f t="shared" si="6"/>
        <v>3.6780986127719927E-2</v>
      </c>
      <c r="I29" s="19">
        <v>5.2437675629000334E-2</v>
      </c>
      <c r="J29" s="20">
        <v>51.170689421162422</v>
      </c>
      <c r="K29" s="19" t="s">
        <v>5</v>
      </c>
      <c r="L29" s="95" t="s">
        <v>5</v>
      </c>
    </row>
    <row r="30" spans="1:12" x14ac:dyDescent="0.25">
      <c r="A30" s="191"/>
      <c r="B30" s="94" t="s">
        <v>177</v>
      </c>
      <c r="C30" s="193"/>
      <c r="D30" s="94" t="s">
        <v>147</v>
      </c>
      <c r="E30" s="19">
        <v>0.57891650816164841</v>
      </c>
      <c r="F30" s="19">
        <v>0.15627712809678251</v>
      </c>
      <c r="G30" s="19">
        <f t="shared" si="5"/>
        <v>0.11736412320068366</v>
      </c>
      <c r="H30" s="19">
        <f t="shared" si="6"/>
        <v>3.8913004896098849E-2</v>
      </c>
      <c r="I30" s="19">
        <v>6.6405402919261849E-2</v>
      </c>
      <c r="J30" s="20">
        <v>50.961296620504868</v>
      </c>
      <c r="K30" s="19" t="s">
        <v>5</v>
      </c>
      <c r="L30" s="95" t="s">
        <v>5</v>
      </c>
    </row>
    <row r="31" spans="1:12" x14ac:dyDescent="0.25">
      <c r="A31" s="156">
        <v>2011</v>
      </c>
      <c r="B31" s="93" t="s">
        <v>177</v>
      </c>
      <c r="C31" s="192" t="s">
        <v>120</v>
      </c>
      <c r="D31" s="192" t="s">
        <v>118</v>
      </c>
      <c r="E31" s="4">
        <v>0.61</v>
      </c>
      <c r="F31" s="4">
        <v>0.2</v>
      </c>
      <c r="G31" s="4">
        <f>F31-H31</f>
        <v>0.1502</v>
      </c>
      <c r="H31" s="4">
        <f t="shared" si="6"/>
        <v>4.9800000000000004E-2</v>
      </c>
      <c r="I31" s="4">
        <v>0.08</v>
      </c>
      <c r="J31" s="6">
        <v>55.68</v>
      </c>
      <c r="K31" s="4">
        <v>2E-3</v>
      </c>
      <c r="L31" s="5">
        <v>38.54</v>
      </c>
    </row>
    <row r="32" spans="1:12" x14ac:dyDescent="0.25">
      <c r="A32" s="156"/>
      <c r="B32" s="93" t="s">
        <v>121</v>
      </c>
      <c r="C32" s="192"/>
      <c r="D32" s="192"/>
      <c r="E32" s="4">
        <v>1.03</v>
      </c>
      <c r="F32" s="4">
        <v>0.11</v>
      </c>
      <c r="G32" s="4">
        <f t="shared" ref="G32:G34" si="7">F32-H32</f>
        <v>8.2610000000000003E-2</v>
      </c>
      <c r="H32" s="4">
        <f t="shared" si="6"/>
        <v>2.7390000000000001E-2</v>
      </c>
      <c r="I32" s="4">
        <v>0.09</v>
      </c>
      <c r="J32" s="6">
        <v>71.22</v>
      </c>
      <c r="K32" s="4">
        <v>2E-3</v>
      </c>
      <c r="L32" s="5">
        <v>27.23</v>
      </c>
    </row>
    <row r="33" spans="1:22" x14ac:dyDescent="0.25">
      <c r="A33" s="156"/>
      <c r="B33" s="93" t="s">
        <v>177</v>
      </c>
      <c r="C33" s="192"/>
      <c r="D33" s="93" t="s">
        <v>151</v>
      </c>
      <c r="E33" s="4">
        <v>0.76</v>
      </c>
      <c r="F33" s="4">
        <v>0.14000000000000001</v>
      </c>
      <c r="G33" s="4">
        <f t="shared" si="7"/>
        <v>0.10514000000000001</v>
      </c>
      <c r="H33" s="4">
        <f t="shared" si="6"/>
        <v>3.4860000000000002E-2</v>
      </c>
      <c r="I33" s="4">
        <v>0.06</v>
      </c>
      <c r="J33" s="6">
        <v>49.79</v>
      </c>
      <c r="K33" s="4" t="s">
        <v>5</v>
      </c>
      <c r="L33" s="5">
        <v>42.84</v>
      </c>
    </row>
    <row r="34" spans="1:22" x14ac:dyDescent="0.25">
      <c r="A34" s="156"/>
      <c r="B34" s="93" t="s">
        <v>177</v>
      </c>
      <c r="C34" s="192"/>
      <c r="D34" s="93" t="s">
        <v>147</v>
      </c>
      <c r="E34" s="4">
        <v>0.68</v>
      </c>
      <c r="F34" s="4">
        <v>0.16</v>
      </c>
      <c r="G34" s="4">
        <f t="shared" si="7"/>
        <v>0.12016</v>
      </c>
      <c r="H34" s="4">
        <f t="shared" si="6"/>
        <v>3.984E-2</v>
      </c>
      <c r="I34" s="4">
        <v>0.06</v>
      </c>
      <c r="J34" s="6">
        <v>48.77</v>
      </c>
      <c r="K34" s="4" t="s">
        <v>5</v>
      </c>
      <c r="L34" s="5">
        <v>28.01</v>
      </c>
    </row>
    <row r="35" spans="1:22" x14ac:dyDescent="0.25">
      <c r="A35" s="156">
        <v>2012</v>
      </c>
      <c r="B35" s="112" t="s">
        <v>177</v>
      </c>
      <c r="C35" s="194" t="s">
        <v>120</v>
      </c>
      <c r="D35" s="194" t="s">
        <v>118</v>
      </c>
      <c r="E35" s="73">
        <v>0.5</v>
      </c>
      <c r="F35" s="73">
        <v>0.17</v>
      </c>
      <c r="G35" s="19">
        <f>F35-H35</f>
        <v>0.12767000000000001</v>
      </c>
      <c r="H35" s="19">
        <f t="shared" si="6"/>
        <v>4.233E-2</v>
      </c>
      <c r="I35" s="73">
        <v>7.0000000000000007E-2</v>
      </c>
      <c r="J35" s="82">
        <v>56</v>
      </c>
      <c r="K35" s="73">
        <v>2E-3</v>
      </c>
      <c r="L35" s="83">
        <v>38.4</v>
      </c>
    </row>
    <row r="36" spans="1:22" x14ac:dyDescent="0.25">
      <c r="A36" s="156"/>
      <c r="B36" s="112" t="s">
        <v>121</v>
      </c>
      <c r="C36" s="194"/>
      <c r="D36" s="194"/>
      <c r="E36" s="73">
        <v>0.99</v>
      </c>
      <c r="F36" s="73">
        <v>0.11</v>
      </c>
      <c r="G36" s="19">
        <f t="shared" ref="G36:G58" si="8">F36-H36</f>
        <v>8.2610000000000003E-2</v>
      </c>
      <c r="H36" s="19">
        <f t="shared" si="6"/>
        <v>2.7390000000000001E-2</v>
      </c>
      <c r="I36" s="73">
        <v>0.09</v>
      </c>
      <c r="J36" s="82">
        <v>83</v>
      </c>
      <c r="K36" s="73">
        <v>2E-3</v>
      </c>
      <c r="L36" s="83">
        <v>26.5</v>
      </c>
    </row>
    <row r="37" spans="1:22" x14ac:dyDescent="0.25">
      <c r="A37" s="156"/>
      <c r="B37" s="112" t="s">
        <v>177</v>
      </c>
      <c r="C37" s="194"/>
      <c r="D37" s="194" t="s">
        <v>151</v>
      </c>
      <c r="E37" s="73">
        <v>0.74</v>
      </c>
      <c r="F37" s="73">
        <v>0.14000000000000001</v>
      </c>
      <c r="G37" s="19">
        <f t="shared" si="8"/>
        <v>0.10514000000000001</v>
      </c>
      <c r="H37" s="19">
        <f t="shared" si="6"/>
        <v>3.4860000000000002E-2</v>
      </c>
      <c r="I37" s="73">
        <v>0.04</v>
      </c>
      <c r="J37" s="82">
        <v>50</v>
      </c>
      <c r="K37" s="73" t="s">
        <v>5</v>
      </c>
      <c r="L37" s="83">
        <v>43.2</v>
      </c>
    </row>
    <row r="38" spans="1:22" x14ac:dyDescent="0.25">
      <c r="A38" s="156"/>
      <c r="B38" s="112" t="s">
        <v>121</v>
      </c>
      <c r="C38" s="194"/>
      <c r="D38" s="194"/>
      <c r="E38" s="73">
        <v>1.1399999999999999</v>
      </c>
      <c r="F38" s="73">
        <v>0.1</v>
      </c>
      <c r="G38" s="19">
        <f t="shared" si="8"/>
        <v>7.51E-2</v>
      </c>
      <c r="H38" s="19">
        <f t="shared" si="6"/>
        <v>2.4900000000000002E-2</v>
      </c>
      <c r="I38" s="73">
        <v>0.09</v>
      </c>
      <c r="J38" s="82">
        <v>71</v>
      </c>
      <c r="K38" s="73" t="s">
        <v>5</v>
      </c>
      <c r="L38" s="83">
        <v>29.4</v>
      </c>
    </row>
    <row r="39" spans="1:22" x14ac:dyDescent="0.25">
      <c r="A39" s="156"/>
      <c r="B39" s="112" t="s">
        <v>177</v>
      </c>
      <c r="C39" s="194"/>
      <c r="D39" s="194" t="s">
        <v>147</v>
      </c>
      <c r="E39" s="73">
        <v>0.9</v>
      </c>
      <c r="F39" s="73">
        <v>0.16</v>
      </c>
      <c r="G39" s="19">
        <f t="shared" si="8"/>
        <v>0.12016</v>
      </c>
      <c r="H39" s="19">
        <f t="shared" si="6"/>
        <v>3.984E-2</v>
      </c>
      <c r="I39" s="73">
        <v>0.04</v>
      </c>
      <c r="J39" s="82">
        <v>47</v>
      </c>
      <c r="K39" s="73" t="s">
        <v>5</v>
      </c>
      <c r="L39" s="83">
        <v>29.3</v>
      </c>
    </row>
    <row r="40" spans="1:22" x14ac:dyDescent="0.25">
      <c r="A40" s="156"/>
      <c r="B40" s="112" t="s">
        <v>121</v>
      </c>
      <c r="C40" s="194"/>
      <c r="D40" s="194"/>
      <c r="E40" s="73">
        <v>1.43</v>
      </c>
      <c r="F40" s="73">
        <v>0.25</v>
      </c>
      <c r="G40" s="19">
        <f t="shared" si="8"/>
        <v>0.18775</v>
      </c>
      <c r="H40" s="19">
        <f t="shared" si="6"/>
        <v>6.225E-2</v>
      </c>
      <c r="I40" s="73">
        <v>0.05</v>
      </c>
      <c r="J40" s="82">
        <v>71</v>
      </c>
      <c r="K40" s="73" t="s">
        <v>5</v>
      </c>
      <c r="L40" s="83">
        <v>20.399999999999999</v>
      </c>
    </row>
    <row r="41" spans="1:22" x14ac:dyDescent="0.25">
      <c r="A41" s="156">
        <v>2013</v>
      </c>
      <c r="B41" s="93" t="s">
        <v>177</v>
      </c>
      <c r="C41" s="192" t="s">
        <v>120</v>
      </c>
      <c r="D41" s="192" t="s">
        <v>118</v>
      </c>
      <c r="E41" s="4">
        <v>0.49</v>
      </c>
      <c r="F41" s="4">
        <v>0.16</v>
      </c>
      <c r="G41" s="4">
        <f t="shared" si="8"/>
        <v>0.12016</v>
      </c>
      <c r="H41" s="4">
        <f t="shared" si="6"/>
        <v>3.984E-2</v>
      </c>
      <c r="I41" s="4">
        <v>0.06</v>
      </c>
      <c r="J41" s="6">
        <v>55</v>
      </c>
      <c r="K41" s="4">
        <v>2E-3</v>
      </c>
      <c r="L41" s="5">
        <v>38</v>
      </c>
    </row>
    <row r="42" spans="1:22" x14ac:dyDescent="0.25">
      <c r="A42" s="156"/>
      <c r="B42" s="93" t="s">
        <v>121</v>
      </c>
      <c r="C42" s="192"/>
      <c r="D42" s="192"/>
      <c r="E42" s="4">
        <v>0.82</v>
      </c>
      <c r="F42" s="4">
        <v>0.1247964432050402</v>
      </c>
      <c r="G42" s="4">
        <f t="shared" si="8"/>
        <v>9.3722128846985192E-2</v>
      </c>
      <c r="H42" s="4">
        <f t="shared" si="6"/>
        <v>3.1074314358055008E-2</v>
      </c>
      <c r="I42" s="4">
        <v>7.3463137451717037E-2</v>
      </c>
      <c r="J42" s="6">
        <v>85.149803575593268</v>
      </c>
      <c r="K42" s="4">
        <v>2E-3</v>
      </c>
      <c r="L42" s="5">
        <v>27.498372343915364</v>
      </c>
    </row>
    <row r="43" spans="1:22" x14ac:dyDescent="0.25">
      <c r="A43" s="156"/>
      <c r="B43" s="93" t="s">
        <v>177</v>
      </c>
      <c r="C43" s="192"/>
      <c r="D43" s="192" t="s">
        <v>151</v>
      </c>
      <c r="E43" s="4">
        <v>0.66749365594098231</v>
      </c>
      <c r="F43" s="4">
        <v>0.14026121234712302</v>
      </c>
      <c r="G43" s="4">
        <f t="shared" si="8"/>
        <v>0.10533617047268939</v>
      </c>
      <c r="H43" s="4">
        <f t="shared" si="6"/>
        <v>3.4925041874433634E-2</v>
      </c>
      <c r="I43" s="4">
        <v>4.5685488398558516E-2</v>
      </c>
      <c r="J43" s="6">
        <v>49.022187282699818</v>
      </c>
      <c r="K43" s="4" t="s">
        <v>5</v>
      </c>
      <c r="L43" s="5">
        <v>41.878103346882305</v>
      </c>
    </row>
    <row r="44" spans="1:22" x14ac:dyDescent="0.25">
      <c r="A44" s="156"/>
      <c r="B44" s="93" t="s">
        <v>121</v>
      </c>
      <c r="C44" s="192"/>
      <c r="D44" s="192"/>
      <c r="E44" s="4">
        <v>0.69581924698910447</v>
      </c>
      <c r="F44" s="4">
        <v>8.1306578034641322E-2</v>
      </c>
      <c r="G44" s="4">
        <f t="shared" si="8"/>
        <v>6.1061240104015632E-2</v>
      </c>
      <c r="H44" s="4">
        <f t="shared" si="6"/>
        <v>2.024533793062569E-2</v>
      </c>
      <c r="I44" s="4">
        <v>7.7190846610213734E-2</v>
      </c>
      <c r="J44" s="6">
        <v>77.295807772901739</v>
      </c>
      <c r="K44" s="4" t="s">
        <v>5</v>
      </c>
      <c r="L44" s="5">
        <v>27.566878455579211</v>
      </c>
    </row>
    <row r="45" spans="1:22" x14ac:dyDescent="0.25">
      <c r="A45" s="156"/>
      <c r="B45" s="93" t="s">
        <v>177</v>
      </c>
      <c r="C45" s="192"/>
      <c r="D45" s="192" t="s">
        <v>147</v>
      </c>
      <c r="E45" s="4">
        <v>0.81157040592240415</v>
      </c>
      <c r="F45" s="4">
        <v>0.1498615895746237</v>
      </c>
      <c r="G45" s="4">
        <f t="shared" si="8"/>
        <v>0.1125460537705424</v>
      </c>
      <c r="H45" s="4">
        <f t="shared" si="6"/>
        <v>3.7315535804081298E-2</v>
      </c>
      <c r="I45" s="4">
        <v>3.8972605304880371E-2</v>
      </c>
      <c r="J45" s="6">
        <v>47.218063065428055</v>
      </c>
      <c r="K45" s="4" t="s">
        <v>5</v>
      </c>
      <c r="L45" s="5">
        <v>30.768026402713641</v>
      </c>
    </row>
    <row r="46" spans="1:22" x14ac:dyDescent="0.25">
      <c r="A46" s="156"/>
      <c r="B46" s="93" t="s">
        <v>121</v>
      </c>
      <c r="C46" s="192"/>
      <c r="D46" s="192"/>
      <c r="E46" s="4">
        <v>0.78028178566371631</v>
      </c>
      <c r="F46" s="4">
        <v>8.9945165634764415E-2</v>
      </c>
      <c r="G46" s="4">
        <f t="shared" si="8"/>
        <v>6.7548819391708079E-2</v>
      </c>
      <c r="H46" s="4">
        <f t="shared" si="6"/>
        <v>2.239634624305634E-2</v>
      </c>
      <c r="I46" s="4">
        <v>4.2084875359602321E-2</v>
      </c>
      <c r="J46" s="6">
        <v>76.094022370176887</v>
      </c>
      <c r="K46" s="4" t="s">
        <v>5</v>
      </c>
      <c r="L46" s="5">
        <v>18.301914060909091</v>
      </c>
    </row>
    <row r="47" spans="1:22" x14ac:dyDescent="0.25">
      <c r="A47" s="156">
        <v>2014</v>
      </c>
      <c r="B47" s="112" t="s">
        <v>183</v>
      </c>
      <c r="C47" s="194" t="s">
        <v>120</v>
      </c>
      <c r="D47" s="194" t="s">
        <v>118</v>
      </c>
      <c r="E47" s="73">
        <v>0.49</v>
      </c>
      <c r="F47" s="73">
        <v>0.16</v>
      </c>
      <c r="G47" s="19">
        <f t="shared" si="8"/>
        <v>0.12016</v>
      </c>
      <c r="H47" s="19">
        <f t="shared" si="6"/>
        <v>3.984E-2</v>
      </c>
      <c r="I47" s="73">
        <v>0.06</v>
      </c>
      <c r="J47" s="82">
        <v>55</v>
      </c>
      <c r="K47" s="73">
        <v>2E-3</v>
      </c>
      <c r="L47" s="83">
        <v>38</v>
      </c>
    </row>
    <row r="48" spans="1:22" x14ac:dyDescent="0.25">
      <c r="A48" s="156"/>
      <c r="B48" s="112" t="s">
        <v>121</v>
      </c>
      <c r="C48" s="194"/>
      <c r="D48" s="194"/>
      <c r="E48" s="73">
        <v>0.82</v>
      </c>
      <c r="F48" s="73">
        <v>0.1247964432050402</v>
      </c>
      <c r="G48" s="19">
        <f t="shared" si="8"/>
        <v>9.3722128846985192E-2</v>
      </c>
      <c r="H48" s="19">
        <f t="shared" si="6"/>
        <v>3.1074314358055008E-2</v>
      </c>
      <c r="I48" s="73">
        <v>7.3463137451717037E-2</v>
      </c>
      <c r="J48" s="82">
        <v>85.149803575593268</v>
      </c>
      <c r="K48" s="73">
        <v>2E-3</v>
      </c>
      <c r="L48" s="83">
        <v>27.498372343915364</v>
      </c>
      <c r="N48" s="257"/>
      <c r="O48" s="257"/>
      <c r="P48" s="257"/>
      <c r="Q48" s="257"/>
      <c r="R48" s="257"/>
      <c r="S48" s="257"/>
      <c r="T48" s="257"/>
      <c r="U48" s="257"/>
      <c r="V48" s="257"/>
    </row>
    <row r="49" spans="1:24" x14ac:dyDescent="0.25">
      <c r="A49" s="156"/>
      <c r="B49" s="112" t="s">
        <v>183</v>
      </c>
      <c r="C49" s="194"/>
      <c r="D49" s="194" t="s">
        <v>151</v>
      </c>
      <c r="E49" s="73">
        <v>0.66749365594098231</v>
      </c>
      <c r="F49" s="73">
        <v>0.14026121234712302</v>
      </c>
      <c r="G49" s="19">
        <f t="shared" si="8"/>
        <v>0.10533617047268939</v>
      </c>
      <c r="H49" s="19">
        <f t="shared" si="6"/>
        <v>3.4925041874433634E-2</v>
      </c>
      <c r="I49" s="73">
        <v>4.5685488398558516E-2</v>
      </c>
      <c r="J49" s="82">
        <v>49.022187282699818</v>
      </c>
      <c r="K49" s="73" t="s">
        <v>5</v>
      </c>
      <c r="L49" s="83">
        <v>41.878103346882305</v>
      </c>
      <c r="U49" s="258"/>
      <c r="V49" s="258"/>
    </row>
    <row r="50" spans="1:24" x14ac:dyDescent="0.25">
      <c r="A50" s="156"/>
      <c r="B50" s="112" t="s">
        <v>121</v>
      </c>
      <c r="C50" s="194"/>
      <c r="D50" s="194"/>
      <c r="E50" s="73">
        <v>0.69581924698910447</v>
      </c>
      <c r="F50" s="73">
        <v>8.1306578034641322E-2</v>
      </c>
      <c r="G50" s="19">
        <f t="shared" si="8"/>
        <v>6.1061240104015632E-2</v>
      </c>
      <c r="H50" s="19">
        <f t="shared" si="6"/>
        <v>2.024533793062569E-2</v>
      </c>
      <c r="I50" s="73">
        <v>7.7190846610213734E-2</v>
      </c>
      <c r="J50" s="82">
        <v>77.295807772901739</v>
      </c>
      <c r="K50" s="73" t="s">
        <v>5</v>
      </c>
      <c r="L50" s="83">
        <v>27.566878455579211</v>
      </c>
      <c r="U50" s="258"/>
      <c r="V50" s="258"/>
    </row>
    <row r="51" spans="1:24" x14ac:dyDescent="0.25">
      <c r="A51" s="156"/>
      <c r="B51" s="112" t="s">
        <v>183</v>
      </c>
      <c r="C51" s="194"/>
      <c r="D51" s="194" t="s">
        <v>147</v>
      </c>
      <c r="E51" s="73">
        <v>0.81157040592240415</v>
      </c>
      <c r="F51" s="73">
        <v>0.1498615895746237</v>
      </c>
      <c r="G51" s="19">
        <f t="shared" si="8"/>
        <v>0.1125460537705424</v>
      </c>
      <c r="H51" s="19">
        <f t="shared" si="6"/>
        <v>3.7315535804081298E-2</v>
      </c>
      <c r="I51" s="73">
        <v>3.8972605304880371E-2</v>
      </c>
      <c r="J51" s="82">
        <v>47.218063065428055</v>
      </c>
      <c r="K51" s="73" t="s">
        <v>5</v>
      </c>
      <c r="L51" s="83">
        <v>30.768026402713641</v>
      </c>
      <c r="N51" s="259"/>
      <c r="O51" s="258"/>
      <c r="P51" s="258"/>
      <c r="Q51" s="258"/>
      <c r="R51" s="258"/>
      <c r="S51" s="258"/>
      <c r="T51" s="258"/>
      <c r="U51" s="258"/>
      <c r="V51" s="258"/>
    </row>
    <row r="52" spans="1:24" x14ac:dyDescent="0.25">
      <c r="A52" s="156"/>
      <c r="B52" s="112" t="s">
        <v>121</v>
      </c>
      <c r="C52" s="194"/>
      <c r="D52" s="194"/>
      <c r="E52" s="73">
        <v>0.78028178566371631</v>
      </c>
      <c r="F52" s="73">
        <v>8.9945165634764415E-2</v>
      </c>
      <c r="G52" s="19">
        <f t="shared" si="8"/>
        <v>6.7548819391708079E-2</v>
      </c>
      <c r="H52" s="19">
        <f t="shared" si="6"/>
        <v>2.239634624305634E-2</v>
      </c>
      <c r="I52" s="73">
        <v>4.2084875359602321E-2</v>
      </c>
      <c r="J52" s="82">
        <v>76.094022370176887</v>
      </c>
      <c r="K52" s="73" t="s">
        <v>5</v>
      </c>
      <c r="L52" s="83">
        <v>18.301914060909091</v>
      </c>
      <c r="N52" s="259"/>
      <c r="O52" s="258"/>
      <c r="P52" s="258"/>
      <c r="Q52" s="258"/>
      <c r="R52" s="258"/>
      <c r="S52" s="258"/>
      <c r="T52" s="258"/>
      <c r="U52" s="1"/>
    </row>
    <row r="53" spans="1:24" x14ac:dyDescent="0.25">
      <c r="A53" s="156">
        <v>2015</v>
      </c>
      <c r="B53" s="93" t="s">
        <v>183</v>
      </c>
      <c r="C53" s="192" t="s">
        <v>184</v>
      </c>
      <c r="D53" s="192" t="s">
        <v>118</v>
      </c>
      <c r="E53" s="4">
        <v>0.57035639997490006</v>
      </c>
      <c r="F53" s="4">
        <v>0.12975525287931222</v>
      </c>
      <c r="G53" s="4">
        <f t="shared" si="8"/>
        <v>9.7446194912363476E-2</v>
      </c>
      <c r="H53" s="4">
        <f t="shared" si="6"/>
        <v>3.2309057966948745E-2</v>
      </c>
      <c r="I53" s="4">
        <v>4.2587933150336994E-2</v>
      </c>
      <c r="J53" s="6">
        <v>50.021728893465401</v>
      </c>
      <c r="K53" s="4">
        <v>2E-3</v>
      </c>
      <c r="L53" s="5">
        <v>44.838789101155974</v>
      </c>
      <c r="N53" s="259"/>
      <c r="O53" s="258"/>
      <c r="P53" s="258"/>
      <c r="Q53" s="258"/>
      <c r="R53" s="258"/>
      <c r="S53" s="258"/>
      <c r="T53" s="258"/>
      <c r="U53" s="1"/>
    </row>
    <row r="54" spans="1:24" x14ac:dyDescent="0.25">
      <c r="A54" s="156"/>
      <c r="B54" s="93" t="s">
        <v>121</v>
      </c>
      <c r="C54" s="192"/>
      <c r="D54" s="192"/>
      <c r="E54" s="4">
        <v>0.73413741280411948</v>
      </c>
      <c r="F54" s="4">
        <v>0.11170194937488355</v>
      </c>
      <c r="G54" s="4">
        <f t="shared" si="8"/>
        <v>8.3888163980537542E-2</v>
      </c>
      <c r="H54" s="4">
        <f t="shared" si="6"/>
        <v>2.7813785394346004E-2</v>
      </c>
      <c r="I54" s="4">
        <v>6.38413123323959E-2</v>
      </c>
      <c r="J54" s="6">
        <v>74.610361783513014</v>
      </c>
      <c r="K54" s="4">
        <v>2E-3</v>
      </c>
      <c r="L54" s="5">
        <v>31.071207878709817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56"/>
      <c r="B55" s="93" t="s">
        <v>183</v>
      </c>
      <c r="C55" s="192"/>
      <c r="D55" s="192" t="s">
        <v>151</v>
      </c>
      <c r="E55" s="4">
        <v>0.71154537440256316</v>
      </c>
      <c r="F55" s="4">
        <v>0.11410290132274202</v>
      </c>
      <c r="G55" s="4">
        <f t="shared" si="8"/>
        <v>8.5691278893379255E-2</v>
      </c>
      <c r="H55" s="4">
        <f t="shared" si="6"/>
        <v>2.8411622429362762E-2</v>
      </c>
      <c r="I55" s="4">
        <v>3.7388113567582648E-2</v>
      </c>
      <c r="J55" s="6">
        <v>45.418839637749997</v>
      </c>
      <c r="K55" s="6" t="s">
        <v>5</v>
      </c>
      <c r="L55" s="5">
        <v>46.941841914729636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56"/>
      <c r="B56" s="93" t="s">
        <v>121</v>
      </c>
      <c r="C56" s="192"/>
      <c r="D56" s="192"/>
      <c r="E56" s="4">
        <v>0.63278135391644985</v>
      </c>
      <c r="F56" s="4">
        <v>7.1794843973795E-2</v>
      </c>
      <c r="G56" s="4">
        <f t="shared" si="8"/>
        <v>5.3917927824320047E-2</v>
      </c>
      <c r="H56" s="4">
        <f t="shared" si="6"/>
        <v>1.7876916149474956E-2</v>
      </c>
      <c r="I56" s="4">
        <v>4.9895918278151097E-2</v>
      </c>
      <c r="J56" s="6">
        <v>54.486543728074103</v>
      </c>
      <c r="K56" s="6" t="s">
        <v>5</v>
      </c>
      <c r="L56" s="5">
        <v>41.003206574847063</v>
      </c>
      <c r="M56" s="1"/>
      <c r="N56" s="1"/>
      <c r="U56" s="1"/>
      <c r="V56" s="1"/>
      <c r="W56" s="1"/>
      <c r="X56" s="1"/>
    </row>
    <row r="57" spans="1:24" x14ac:dyDescent="0.25">
      <c r="A57" s="156"/>
      <c r="B57" s="93" t="s">
        <v>183</v>
      </c>
      <c r="C57" s="192"/>
      <c r="D57" s="192" t="s">
        <v>147</v>
      </c>
      <c r="E57" s="4">
        <v>0.78593062511806877</v>
      </c>
      <c r="F57" s="4">
        <v>0.13780378114813627</v>
      </c>
      <c r="G57" s="4">
        <f t="shared" si="8"/>
        <v>0.10349063964225033</v>
      </c>
      <c r="H57" s="4">
        <f t="shared" si="6"/>
        <v>3.4313141505885929E-2</v>
      </c>
      <c r="I57" s="4">
        <v>2.8918306623843454E-2</v>
      </c>
      <c r="J57" s="6">
        <v>43.431437012774509</v>
      </c>
      <c r="K57" s="6" t="s">
        <v>5</v>
      </c>
      <c r="L57" s="5">
        <v>32.350567320478085</v>
      </c>
      <c r="M57" s="1"/>
      <c r="N57" s="1"/>
      <c r="U57" s="1"/>
      <c r="V57" s="1"/>
      <c r="W57" s="1"/>
      <c r="X57" s="1"/>
    </row>
    <row r="58" spans="1:24" x14ac:dyDescent="0.25">
      <c r="A58" s="156"/>
      <c r="B58" s="93" t="s">
        <v>121</v>
      </c>
      <c r="C58" s="192"/>
      <c r="D58" s="192"/>
      <c r="E58" s="4">
        <v>0.69722075928318228</v>
      </c>
      <c r="F58" s="4">
        <v>8.6989401722792778E-2</v>
      </c>
      <c r="G58" s="4">
        <f t="shared" si="8"/>
        <v>6.532904069381737E-2</v>
      </c>
      <c r="H58" s="4">
        <f t="shared" si="6"/>
        <v>2.1660361028975401E-2</v>
      </c>
      <c r="I58" s="4">
        <v>3.1959865468989955E-2</v>
      </c>
      <c r="J58" s="6">
        <v>52.011650154108153</v>
      </c>
      <c r="K58" s="6" t="s">
        <v>5</v>
      </c>
      <c r="L58" s="5">
        <v>28.33054493268671</v>
      </c>
    </row>
    <row r="60" spans="1:24" x14ac:dyDescent="0.25">
      <c r="A60" s="1" t="s">
        <v>65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24" x14ac:dyDescent="0.25">
      <c r="A61" s="84" t="s">
        <v>122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24" x14ac:dyDescent="0.25">
      <c r="A62" s="1" t="s">
        <v>123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24" x14ac:dyDescent="0.25">
      <c r="A63" s="1" t="s">
        <v>124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24" x14ac:dyDescent="0.25">
      <c r="A64" s="1" t="s">
        <v>125</v>
      </c>
    </row>
    <row r="65" spans="1:1" x14ac:dyDescent="0.25">
      <c r="A65" s="1" t="s">
        <v>185</v>
      </c>
    </row>
  </sheetData>
  <mergeCells count="53">
    <mergeCell ref="A53:A58"/>
    <mergeCell ref="C53:C58"/>
    <mergeCell ref="D53:D54"/>
    <mergeCell ref="D55:D56"/>
    <mergeCell ref="D57:D58"/>
    <mergeCell ref="A1:L3"/>
    <mergeCell ref="A41:A46"/>
    <mergeCell ref="C41:C46"/>
    <mergeCell ref="D41:D42"/>
    <mergeCell ref="D43:D44"/>
    <mergeCell ref="D45:D46"/>
    <mergeCell ref="A47:A52"/>
    <mergeCell ref="C47:C52"/>
    <mergeCell ref="D47:D48"/>
    <mergeCell ref="D49:D50"/>
    <mergeCell ref="D51:D52"/>
    <mergeCell ref="A31:A34"/>
    <mergeCell ref="C31:C34"/>
    <mergeCell ref="D31:D32"/>
    <mergeCell ref="A35:A40"/>
    <mergeCell ref="C35:C40"/>
    <mergeCell ref="D35:D36"/>
    <mergeCell ref="D37:D38"/>
    <mergeCell ref="D39:D40"/>
    <mergeCell ref="A24:A26"/>
    <mergeCell ref="C24:C26"/>
    <mergeCell ref="D24:D26"/>
    <mergeCell ref="A27:A30"/>
    <mergeCell ref="C27:C30"/>
    <mergeCell ref="D27:D28"/>
    <mergeCell ref="A18:A20"/>
    <mergeCell ref="C18:C20"/>
    <mergeCell ref="D18:D20"/>
    <mergeCell ref="A21:A23"/>
    <mergeCell ref="C21:C23"/>
    <mergeCell ref="D21:D23"/>
    <mergeCell ref="A12:A14"/>
    <mergeCell ref="C12:C14"/>
    <mergeCell ref="D12:D14"/>
    <mergeCell ref="N12:X13"/>
    <mergeCell ref="A15:A17"/>
    <mergeCell ref="C15:C17"/>
    <mergeCell ref="D15:D17"/>
    <mergeCell ref="A6:A8"/>
    <mergeCell ref="C6:C8"/>
    <mergeCell ref="D6:D8"/>
    <mergeCell ref="A9:A11"/>
    <mergeCell ref="C9:C11"/>
    <mergeCell ref="D9:D11"/>
    <mergeCell ref="A4:A5"/>
    <mergeCell ref="B4:B5"/>
    <mergeCell ref="C4:C5"/>
    <mergeCell ref="D4:D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D92" sqref="D92"/>
    </sheetView>
  </sheetViews>
  <sheetFormatPr defaultRowHeight="15" x14ac:dyDescent="0.25"/>
  <cols>
    <col min="2" max="3" width="17.28515625" customWidth="1"/>
  </cols>
  <sheetData>
    <row r="1" spans="1:12" x14ac:dyDescent="0.25">
      <c r="A1" s="214" t="s">
        <v>193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x14ac:dyDescent="0.25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x14ac:dyDescent="0.25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2" x14ac:dyDescent="0.25">
      <c r="A4" s="197" t="s">
        <v>127</v>
      </c>
      <c r="B4" s="197" t="s">
        <v>34</v>
      </c>
      <c r="C4" s="195" t="s">
        <v>32</v>
      </c>
      <c r="D4" s="195" t="s">
        <v>128</v>
      </c>
      <c r="E4" s="195"/>
      <c r="F4" s="195"/>
      <c r="G4" s="195" t="s">
        <v>129</v>
      </c>
      <c r="H4" s="195"/>
      <c r="I4" s="195"/>
      <c r="J4" s="195" t="s">
        <v>130</v>
      </c>
      <c r="K4" s="195"/>
      <c r="L4" s="195"/>
    </row>
    <row r="5" spans="1:12" ht="28.5" x14ac:dyDescent="0.25">
      <c r="A5" s="198"/>
      <c r="B5" s="198"/>
      <c r="C5" s="195"/>
      <c r="D5" s="85" t="s">
        <v>131</v>
      </c>
      <c r="E5" s="85" t="s">
        <v>132</v>
      </c>
      <c r="F5" s="85" t="s">
        <v>133</v>
      </c>
      <c r="G5" s="85" t="s">
        <v>134</v>
      </c>
      <c r="H5" s="85" t="s">
        <v>135</v>
      </c>
      <c r="I5" s="85" t="s">
        <v>136</v>
      </c>
      <c r="J5" s="85" t="s">
        <v>137</v>
      </c>
      <c r="K5" s="85" t="s">
        <v>138</v>
      </c>
      <c r="L5" s="85" t="s">
        <v>136</v>
      </c>
    </row>
    <row r="6" spans="1:12" x14ac:dyDescent="0.25">
      <c r="A6" s="260" t="s">
        <v>139</v>
      </c>
      <c r="B6" s="261" t="s">
        <v>188</v>
      </c>
      <c r="C6" s="86" t="s">
        <v>7</v>
      </c>
      <c r="D6" s="89">
        <v>5.65</v>
      </c>
      <c r="E6" s="89">
        <v>17.350000000000001</v>
      </c>
      <c r="F6" s="89">
        <v>14.61</v>
      </c>
      <c r="G6" s="89">
        <v>3.4</v>
      </c>
      <c r="H6" s="89">
        <v>10.41</v>
      </c>
      <c r="I6" s="89">
        <v>8.7799999999999994</v>
      </c>
      <c r="J6" s="89">
        <v>2.52</v>
      </c>
      <c r="K6" s="89">
        <v>7.66</v>
      </c>
      <c r="L6" s="89">
        <v>6.46</v>
      </c>
    </row>
    <row r="7" spans="1:12" x14ac:dyDescent="0.25">
      <c r="A7" s="262"/>
      <c r="B7" s="263"/>
      <c r="C7" s="86" t="s">
        <v>140</v>
      </c>
      <c r="D7" s="89">
        <v>2.46</v>
      </c>
      <c r="E7" s="89">
        <v>7.54</v>
      </c>
      <c r="F7" s="89">
        <v>6.35</v>
      </c>
      <c r="G7" s="89">
        <v>1.48</v>
      </c>
      <c r="H7" s="89">
        <v>4.53</v>
      </c>
      <c r="I7" s="89">
        <v>3.82</v>
      </c>
      <c r="J7" s="89">
        <v>1.1000000000000001</v>
      </c>
      <c r="K7" s="89">
        <v>3.33</v>
      </c>
      <c r="L7" s="89">
        <v>2.81</v>
      </c>
    </row>
    <row r="8" spans="1:12" x14ac:dyDescent="0.25">
      <c r="A8" s="260">
        <v>1990</v>
      </c>
      <c r="B8" s="264" t="s">
        <v>89</v>
      </c>
      <c r="C8" s="87" t="s">
        <v>7</v>
      </c>
      <c r="D8" s="88">
        <v>0.68</v>
      </c>
      <c r="E8" s="88">
        <v>2.0299999999999998</v>
      </c>
      <c r="F8" s="88">
        <v>0.16</v>
      </c>
      <c r="G8" s="88">
        <v>0.12</v>
      </c>
      <c r="H8" s="88">
        <v>0.19</v>
      </c>
      <c r="I8" s="88">
        <v>0.1</v>
      </c>
      <c r="J8" s="88">
        <v>0.08</v>
      </c>
      <c r="K8" s="88">
        <v>0.05</v>
      </c>
      <c r="L8" s="88">
        <v>7.0000000000000007E-2</v>
      </c>
    </row>
    <row r="9" spans="1:12" x14ac:dyDescent="0.25">
      <c r="A9" s="265"/>
      <c r="B9" s="266"/>
      <c r="C9" s="87" t="s">
        <v>140</v>
      </c>
      <c r="D9" s="88">
        <v>0.45</v>
      </c>
      <c r="E9" s="88">
        <v>1.35</v>
      </c>
      <c r="F9" s="88">
        <v>7.0000000000000007E-2</v>
      </c>
      <c r="G9" s="88">
        <v>0.08</v>
      </c>
      <c r="H9" s="88">
        <v>0.13</v>
      </c>
      <c r="I9" s="88">
        <v>0.04</v>
      </c>
      <c r="J9" s="88">
        <v>0.05</v>
      </c>
      <c r="K9" s="88">
        <v>0.03</v>
      </c>
      <c r="L9" s="88">
        <v>0.03</v>
      </c>
    </row>
    <row r="10" spans="1:12" x14ac:dyDescent="0.25">
      <c r="A10" s="265"/>
      <c r="B10" s="264" t="s">
        <v>189</v>
      </c>
      <c r="C10" s="87" t="s">
        <v>7</v>
      </c>
      <c r="D10" s="88">
        <v>5.65</v>
      </c>
      <c r="E10" s="88">
        <v>17.350000000000001</v>
      </c>
      <c r="F10" s="88">
        <v>14.61</v>
      </c>
      <c r="G10" s="88">
        <v>3.4</v>
      </c>
      <c r="H10" s="88">
        <v>10.41</v>
      </c>
      <c r="I10" s="88">
        <v>8.7799999999999994</v>
      </c>
      <c r="J10" s="88">
        <v>2.52</v>
      </c>
      <c r="K10" s="88">
        <v>7.66</v>
      </c>
      <c r="L10" s="88">
        <v>6.46</v>
      </c>
    </row>
    <row r="11" spans="1:12" x14ac:dyDescent="0.25">
      <c r="A11" s="262"/>
      <c r="B11" s="266"/>
      <c r="C11" s="87" t="s">
        <v>140</v>
      </c>
      <c r="D11" s="88">
        <v>2.46</v>
      </c>
      <c r="E11" s="88">
        <v>7.54</v>
      </c>
      <c r="F11" s="88">
        <v>6.35</v>
      </c>
      <c r="G11" s="88">
        <v>1.48</v>
      </c>
      <c r="H11" s="88">
        <v>4.53</v>
      </c>
      <c r="I11" s="88">
        <v>3.82</v>
      </c>
      <c r="J11" s="88">
        <v>1.1000000000000001</v>
      </c>
      <c r="K11" s="88">
        <v>3.33</v>
      </c>
      <c r="L11" s="88">
        <v>2.81</v>
      </c>
    </row>
    <row r="12" spans="1:12" x14ac:dyDescent="0.25">
      <c r="A12" s="260">
        <v>1991</v>
      </c>
      <c r="B12" s="261" t="s">
        <v>89</v>
      </c>
      <c r="C12" s="86" t="s">
        <v>7</v>
      </c>
      <c r="D12" s="89">
        <v>0.67</v>
      </c>
      <c r="E12" s="89">
        <v>2.0299999999999998</v>
      </c>
      <c r="F12" s="89">
        <v>0.16</v>
      </c>
      <c r="G12" s="89">
        <v>0.13</v>
      </c>
      <c r="H12" s="89">
        <v>0.19</v>
      </c>
      <c r="I12" s="89">
        <v>0.1</v>
      </c>
      <c r="J12" s="89">
        <v>0.08</v>
      </c>
      <c r="K12" s="89">
        <v>0.05</v>
      </c>
      <c r="L12" s="89">
        <v>7.0000000000000007E-2</v>
      </c>
    </row>
    <row r="13" spans="1:12" x14ac:dyDescent="0.25">
      <c r="A13" s="265"/>
      <c r="B13" s="263"/>
      <c r="C13" s="86" t="s">
        <v>140</v>
      </c>
      <c r="D13" s="89">
        <v>0.45</v>
      </c>
      <c r="E13" s="89">
        <v>1.35</v>
      </c>
      <c r="F13" s="89">
        <v>7.0000000000000007E-2</v>
      </c>
      <c r="G13" s="89">
        <v>0.09</v>
      </c>
      <c r="H13" s="89">
        <v>0.13</v>
      </c>
      <c r="I13" s="89">
        <v>0.04</v>
      </c>
      <c r="J13" s="89">
        <v>0.05</v>
      </c>
      <c r="K13" s="89">
        <v>0.03</v>
      </c>
      <c r="L13" s="89">
        <v>0.03</v>
      </c>
    </row>
    <row r="14" spans="1:12" x14ac:dyDescent="0.25">
      <c r="A14" s="265"/>
      <c r="B14" s="261" t="s">
        <v>189</v>
      </c>
      <c r="C14" s="86" t="s">
        <v>7</v>
      </c>
      <c r="D14" s="89">
        <v>5.65</v>
      </c>
      <c r="E14" s="89">
        <v>17.350000000000001</v>
      </c>
      <c r="F14" s="89">
        <v>14.61</v>
      </c>
      <c r="G14" s="89">
        <v>3.4</v>
      </c>
      <c r="H14" s="89">
        <v>10.41</v>
      </c>
      <c r="I14" s="89">
        <v>8.7799999999999994</v>
      </c>
      <c r="J14" s="89">
        <v>2.52</v>
      </c>
      <c r="K14" s="89">
        <v>7.66</v>
      </c>
      <c r="L14" s="89">
        <v>6.46</v>
      </c>
    </row>
    <row r="15" spans="1:12" x14ac:dyDescent="0.25">
      <c r="A15" s="262"/>
      <c r="B15" s="263"/>
      <c r="C15" s="86" t="s">
        <v>140</v>
      </c>
      <c r="D15" s="89">
        <v>2.46</v>
      </c>
      <c r="E15" s="89">
        <v>7.54</v>
      </c>
      <c r="F15" s="89">
        <v>6.35</v>
      </c>
      <c r="G15" s="89">
        <v>1.48</v>
      </c>
      <c r="H15" s="89">
        <v>4.53</v>
      </c>
      <c r="I15" s="89">
        <v>3.82</v>
      </c>
      <c r="J15" s="89">
        <v>1.1000000000000001</v>
      </c>
      <c r="K15" s="89">
        <v>3.33</v>
      </c>
      <c r="L15" s="89">
        <v>2.81</v>
      </c>
    </row>
    <row r="16" spans="1:12" x14ac:dyDescent="0.25">
      <c r="A16" s="260">
        <v>1992</v>
      </c>
      <c r="B16" s="264" t="s">
        <v>89</v>
      </c>
      <c r="C16" s="87" t="s">
        <v>7</v>
      </c>
      <c r="D16" s="88">
        <v>0.75</v>
      </c>
      <c r="E16" s="88">
        <v>1.25</v>
      </c>
      <c r="F16" s="88">
        <v>0.16</v>
      </c>
      <c r="G16" s="88">
        <v>0.38</v>
      </c>
      <c r="H16" s="88">
        <v>0.32</v>
      </c>
      <c r="I16" s="88">
        <v>0.1</v>
      </c>
      <c r="J16" s="88">
        <v>0.28999999999999998</v>
      </c>
      <c r="K16" s="88">
        <v>0.15</v>
      </c>
      <c r="L16" s="88">
        <v>7.0000000000000007E-2</v>
      </c>
    </row>
    <row r="17" spans="1:12" x14ac:dyDescent="0.25">
      <c r="A17" s="265"/>
      <c r="B17" s="266"/>
      <c r="C17" s="87" t="s">
        <v>140</v>
      </c>
      <c r="D17" s="88">
        <v>0.34</v>
      </c>
      <c r="E17" s="88">
        <v>0.56000000000000005</v>
      </c>
      <c r="F17" s="88">
        <v>7.0000000000000007E-2</v>
      </c>
      <c r="G17" s="88">
        <v>0.17</v>
      </c>
      <c r="H17" s="88">
        <v>0.14000000000000001</v>
      </c>
      <c r="I17" s="88">
        <v>0.04</v>
      </c>
      <c r="J17" s="88">
        <v>0.13</v>
      </c>
      <c r="K17" s="88">
        <v>7.0000000000000007E-2</v>
      </c>
      <c r="L17" s="88">
        <v>0.03</v>
      </c>
    </row>
    <row r="18" spans="1:12" x14ac:dyDescent="0.25">
      <c r="A18" s="265"/>
      <c r="B18" s="264" t="s">
        <v>189</v>
      </c>
      <c r="C18" s="87" t="s">
        <v>7</v>
      </c>
      <c r="D18" s="88">
        <v>5.65</v>
      </c>
      <c r="E18" s="88">
        <v>17.350000000000001</v>
      </c>
      <c r="F18" s="88">
        <v>14.61</v>
      </c>
      <c r="G18" s="88">
        <v>3.4</v>
      </c>
      <c r="H18" s="88">
        <v>10.41</v>
      </c>
      <c r="I18" s="88">
        <v>8.7799999999999994</v>
      </c>
      <c r="J18" s="88">
        <v>2.52</v>
      </c>
      <c r="K18" s="88">
        <v>7.66</v>
      </c>
      <c r="L18" s="88">
        <v>6.46</v>
      </c>
    </row>
    <row r="19" spans="1:12" x14ac:dyDescent="0.25">
      <c r="A19" s="262"/>
      <c r="B19" s="266"/>
      <c r="C19" s="87" t="s">
        <v>140</v>
      </c>
      <c r="D19" s="88">
        <v>2.46</v>
      </c>
      <c r="E19" s="88">
        <v>7.54</v>
      </c>
      <c r="F19" s="88">
        <v>6.35</v>
      </c>
      <c r="G19" s="88">
        <v>1.48</v>
      </c>
      <c r="H19" s="88">
        <v>4.53</v>
      </c>
      <c r="I19" s="88">
        <v>3.82</v>
      </c>
      <c r="J19" s="88">
        <v>1.1000000000000001</v>
      </c>
      <c r="K19" s="88">
        <v>3.33</v>
      </c>
      <c r="L19" s="88">
        <v>2.81</v>
      </c>
    </row>
    <row r="20" spans="1:12" x14ac:dyDescent="0.25">
      <c r="A20" s="260">
        <v>1993</v>
      </c>
      <c r="B20" s="261" t="s">
        <v>89</v>
      </c>
      <c r="C20" s="86" t="s">
        <v>7</v>
      </c>
      <c r="D20" s="89">
        <v>0.63</v>
      </c>
      <c r="E20" s="89">
        <v>1.07</v>
      </c>
      <c r="F20" s="89">
        <v>0.16</v>
      </c>
      <c r="G20" s="89">
        <v>0.33</v>
      </c>
      <c r="H20" s="89">
        <v>0.28000000000000003</v>
      </c>
      <c r="I20" s="89">
        <v>0.1</v>
      </c>
      <c r="J20" s="89">
        <v>0.25</v>
      </c>
      <c r="K20" s="89">
        <v>0.13</v>
      </c>
      <c r="L20" s="89">
        <v>7.0000000000000007E-2</v>
      </c>
    </row>
    <row r="21" spans="1:12" x14ac:dyDescent="0.25">
      <c r="A21" s="265"/>
      <c r="B21" s="263"/>
      <c r="C21" s="86" t="s">
        <v>140</v>
      </c>
      <c r="D21" s="89">
        <v>0.41</v>
      </c>
      <c r="E21" s="89">
        <v>0.69</v>
      </c>
      <c r="F21" s="89">
        <v>7.0000000000000007E-2</v>
      </c>
      <c r="G21" s="89">
        <v>0.21</v>
      </c>
      <c r="H21" s="89">
        <v>0.18</v>
      </c>
      <c r="I21" s="89">
        <v>0.04</v>
      </c>
      <c r="J21" s="89">
        <v>0.16</v>
      </c>
      <c r="K21" s="89">
        <v>0.08</v>
      </c>
      <c r="L21" s="89">
        <v>0.03</v>
      </c>
    </row>
    <row r="22" spans="1:12" x14ac:dyDescent="0.25">
      <c r="A22" s="265"/>
      <c r="B22" s="261" t="s">
        <v>189</v>
      </c>
      <c r="C22" s="86" t="s">
        <v>7</v>
      </c>
      <c r="D22" s="89">
        <v>5.65</v>
      </c>
      <c r="E22" s="89">
        <v>17.350000000000001</v>
      </c>
      <c r="F22" s="89">
        <v>14.61</v>
      </c>
      <c r="G22" s="89">
        <v>3.4</v>
      </c>
      <c r="H22" s="89">
        <v>10.41</v>
      </c>
      <c r="I22" s="89">
        <v>8.7799999999999994</v>
      </c>
      <c r="J22" s="89">
        <v>2.52</v>
      </c>
      <c r="K22" s="89">
        <v>7.66</v>
      </c>
      <c r="L22" s="89">
        <v>6.46</v>
      </c>
    </row>
    <row r="23" spans="1:12" x14ac:dyDescent="0.25">
      <c r="A23" s="262"/>
      <c r="B23" s="263"/>
      <c r="C23" s="86" t="s">
        <v>140</v>
      </c>
      <c r="D23" s="89">
        <v>2.46</v>
      </c>
      <c r="E23" s="89">
        <v>7.54</v>
      </c>
      <c r="F23" s="89">
        <v>6.35</v>
      </c>
      <c r="G23" s="89">
        <v>1.48</v>
      </c>
      <c r="H23" s="89">
        <v>4.53</v>
      </c>
      <c r="I23" s="89">
        <v>3.82</v>
      </c>
      <c r="J23" s="89">
        <v>1.1000000000000001</v>
      </c>
      <c r="K23" s="89">
        <v>3.33</v>
      </c>
      <c r="L23" s="89">
        <v>2.81</v>
      </c>
    </row>
    <row r="24" spans="1:12" x14ac:dyDescent="0.25">
      <c r="A24" s="260">
        <v>1994</v>
      </c>
      <c r="B24" s="264" t="s">
        <v>89</v>
      </c>
      <c r="C24" s="87" t="s">
        <v>7</v>
      </c>
      <c r="D24" s="88">
        <v>0.61</v>
      </c>
      <c r="E24" s="88">
        <v>0.99</v>
      </c>
      <c r="F24" s="88">
        <v>0.16</v>
      </c>
      <c r="G24" s="88">
        <v>0.32</v>
      </c>
      <c r="H24" s="88">
        <v>0.27</v>
      </c>
      <c r="I24" s="88">
        <v>0.1</v>
      </c>
      <c r="J24" s="88">
        <v>0.24</v>
      </c>
      <c r="K24" s="88">
        <v>0.12</v>
      </c>
      <c r="L24" s="88">
        <v>7.0000000000000007E-2</v>
      </c>
    </row>
    <row r="25" spans="1:12" x14ac:dyDescent="0.25">
      <c r="A25" s="265"/>
      <c r="B25" s="266"/>
      <c r="C25" s="87" t="s">
        <v>140</v>
      </c>
      <c r="D25" s="88">
        <v>0.34</v>
      </c>
      <c r="E25" s="88">
        <v>0.56000000000000005</v>
      </c>
      <c r="F25" s="88">
        <v>7.0000000000000007E-2</v>
      </c>
      <c r="G25" s="88">
        <v>0.18</v>
      </c>
      <c r="H25" s="88">
        <v>0.15</v>
      </c>
      <c r="I25" s="88">
        <v>0.04</v>
      </c>
      <c r="J25" s="88">
        <v>0.14000000000000001</v>
      </c>
      <c r="K25" s="88">
        <v>7.0000000000000007E-2</v>
      </c>
      <c r="L25" s="88">
        <v>0.03</v>
      </c>
    </row>
    <row r="26" spans="1:12" x14ac:dyDescent="0.25">
      <c r="A26" s="265"/>
      <c r="B26" s="264" t="s">
        <v>189</v>
      </c>
      <c r="C26" s="87" t="s">
        <v>7</v>
      </c>
      <c r="D26" s="88">
        <v>5.65</v>
      </c>
      <c r="E26" s="88">
        <v>17.350000000000001</v>
      </c>
      <c r="F26" s="88">
        <v>14.61</v>
      </c>
      <c r="G26" s="88">
        <v>3.4</v>
      </c>
      <c r="H26" s="88">
        <v>10.41</v>
      </c>
      <c r="I26" s="88">
        <v>8.7799999999999994</v>
      </c>
      <c r="J26" s="88">
        <v>2.52</v>
      </c>
      <c r="K26" s="88">
        <v>7.66</v>
      </c>
      <c r="L26" s="88">
        <v>6.46</v>
      </c>
    </row>
    <row r="27" spans="1:12" x14ac:dyDescent="0.25">
      <c r="A27" s="262"/>
      <c r="B27" s="266"/>
      <c r="C27" s="87" t="s">
        <v>140</v>
      </c>
      <c r="D27" s="88">
        <v>2.46</v>
      </c>
      <c r="E27" s="88">
        <v>7.54</v>
      </c>
      <c r="F27" s="88">
        <v>6.35</v>
      </c>
      <c r="G27" s="88">
        <v>1.48</v>
      </c>
      <c r="H27" s="88">
        <v>4.53</v>
      </c>
      <c r="I27" s="88">
        <v>3.82</v>
      </c>
      <c r="J27" s="88">
        <v>1.1000000000000001</v>
      </c>
      <c r="K27" s="88">
        <v>3.33</v>
      </c>
      <c r="L27" s="88">
        <v>2.81</v>
      </c>
    </row>
    <row r="28" spans="1:12" x14ac:dyDescent="0.25">
      <c r="A28" s="260">
        <v>1995</v>
      </c>
      <c r="B28" s="261" t="s">
        <v>89</v>
      </c>
      <c r="C28" s="86" t="s">
        <v>7</v>
      </c>
      <c r="D28" s="89">
        <v>0.61</v>
      </c>
      <c r="E28" s="89">
        <v>0.99</v>
      </c>
      <c r="F28" s="89">
        <v>0.16</v>
      </c>
      <c r="G28" s="89">
        <v>0.32</v>
      </c>
      <c r="H28" s="89">
        <v>0.27</v>
      </c>
      <c r="I28" s="89">
        <v>0.1</v>
      </c>
      <c r="J28" s="89">
        <v>0.24</v>
      </c>
      <c r="K28" s="89">
        <v>0.12</v>
      </c>
      <c r="L28" s="89">
        <v>7.0000000000000007E-2</v>
      </c>
    </row>
    <row r="29" spans="1:12" x14ac:dyDescent="0.25">
      <c r="A29" s="265"/>
      <c r="B29" s="263"/>
      <c r="C29" s="86" t="s">
        <v>140</v>
      </c>
      <c r="D29" s="89">
        <v>0.34</v>
      </c>
      <c r="E29" s="89">
        <v>0.56000000000000005</v>
      </c>
      <c r="F29" s="89">
        <v>7.0000000000000007E-2</v>
      </c>
      <c r="G29" s="89">
        <v>0.18</v>
      </c>
      <c r="H29" s="89">
        <v>0.15</v>
      </c>
      <c r="I29" s="89">
        <v>0.04</v>
      </c>
      <c r="J29" s="89">
        <v>0.14000000000000001</v>
      </c>
      <c r="K29" s="89">
        <v>7.0000000000000007E-2</v>
      </c>
      <c r="L29" s="89">
        <v>0.03</v>
      </c>
    </row>
    <row r="30" spans="1:12" x14ac:dyDescent="0.25">
      <c r="A30" s="265"/>
      <c r="B30" s="261" t="s">
        <v>189</v>
      </c>
      <c r="C30" s="86" t="s">
        <v>7</v>
      </c>
      <c r="D30" s="89">
        <v>5.65</v>
      </c>
      <c r="E30" s="89">
        <v>17.350000000000001</v>
      </c>
      <c r="F30" s="89">
        <v>14.61</v>
      </c>
      <c r="G30" s="89">
        <v>3.4</v>
      </c>
      <c r="H30" s="89">
        <v>10.41</v>
      </c>
      <c r="I30" s="89">
        <v>8.7799999999999994</v>
      </c>
      <c r="J30" s="89">
        <v>2.52</v>
      </c>
      <c r="K30" s="89">
        <v>7.66</v>
      </c>
      <c r="L30" s="89">
        <v>6.46</v>
      </c>
    </row>
    <row r="31" spans="1:12" x14ac:dyDescent="0.25">
      <c r="A31" s="262"/>
      <c r="B31" s="263"/>
      <c r="C31" s="86" t="s">
        <v>140</v>
      </c>
      <c r="D31" s="89">
        <v>2.46</v>
      </c>
      <c r="E31" s="89">
        <v>7.54</v>
      </c>
      <c r="F31" s="89">
        <v>6.35</v>
      </c>
      <c r="G31" s="89">
        <v>1.48</v>
      </c>
      <c r="H31" s="89">
        <v>4.53</v>
      </c>
      <c r="I31" s="89">
        <v>3.82</v>
      </c>
      <c r="J31" s="89">
        <v>1.1000000000000001</v>
      </c>
      <c r="K31" s="89">
        <v>3.33</v>
      </c>
      <c r="L31" s="89">
        <v>2.81</v>
      </c>
    </row>
    <row r="32" spans="1:12" x14ac:dyDescent="0.25">
      <c r="A32" s="196">
        <v>1996</v>
      </c>
      <c r="B32" s="264" t="s">
        <v>188</v>
      </c>
      <c r="C32" s="87" t="s">
        <v>7</v>
      </c>
      <c r="D32" s="88">
        <v>0.46</v>
      </c>
      <c r="E32" s="88">
        <v>0.74</v>
      </c>
      <c r="F32" s="88">
        <v>0.16</v>
      </c>
      <c r="G32" s="88">
        <v>0.24</v>
      </c>
      <c r="H32" s="88">
        <v>0.2</v>
      </c>
      <c r="I32" s="88">
        <v>0.1</v>
      </c>
      <c r="J32" s="88">
        <v>0.18</v>
      </c>
      <c r="K32" s="88">
        <v>0.09</v>
      </c>
      <c r="L32" s="88">
        <v>7.0000000000000007E-2</v>
      </c>
    </row>
    <row r="33" spans="1:12" x14ac:dyDescent="0.25">
      <c r="A33" s="196"/>
      <c r="B33" s="266"/>
      <c r="C33" s="87" t="s">
        <v>140</v>
      </c>
      <c r="D33" s="88">
        <v>0.31</v>
      </c>
      <c r="E33" s="88">
        <v>0.49</v>
      </c>
      <c r="F33" s="88">
        <v>7.0000000000000007E-2</v>
      </c>
      <c r="G33" s="88">
        <v>0.16</v>
      </c>
      <c r="H33" s="88">
        <v>0.13</v>
      </c>
      <c r="I33" s="88">
        <v>0.04</v>
      </c>
      <c r="J33" s="88">
        <v>0.12</v>
      </c>
      <c r="K33" s="88">
        <v>0.06</v>
      </c>
      <c r="L33" s="88">
        <v>0.03</v>
      </c>
    </row>
    <row r="34" spans="1:12" x14ac:dyDescent="0.25">
      <c r="A34" s="196">
        <v>1997</v>
      </c>
      <c r="B34" s="261" t="s">
        <v>188</v>
      </c>
      <c r="C34" s="86" t="s">
        <v>7</v>
      </c>
      <c r="D34" s="89">
        <v>0.39</v>
      </c>
      <c r="E34" s="89">
        <v>0.61</v>
      </c>
      <c r="F34" s="89">
        <v>0.16</v>
      </c>
      <c r="G34" s="89">
        <v>0.2</v>
      </c>
      <c r="H34" s="89">
        <v>0.16</v>
      </c>
      <c r="I34" s="89">
        <v>0.1</v>
      </c>
      <c r="J34" s="89">
        <v>0.16</v>
      </c>
      <c r="K34" s="89">
        <v>0.08</v>
      </c>
      <c r="L34" s="89">
        <v>7.0000000000000007E-2</v>
      </c>
    </row>
    <row r="35" spans="1:12" x14ac:dyDescent="0.25">
      <c r="A35" s="196"/>
      <c r="B35" s="263"/>
      <c r="C35" s="86" t="s">
        <v>140</v>
      </c>
      <c r="D35" s="89">
        <v>0.43</v>
      </c>
      <c r="E35" s="89">
        <v>0.67</v>
      </c>
      <c r="F35" s="89">
        <v>7.0000000000000007E-2</v>
      </c>
      <c r="G35" s="89">
        <v>0.22</v>
      </c>
      <c r="H35" s="89">
        <v>0.18</v>
      </c>
      <c r="I35" s="89">
        <v>0.04</v>
      </c>
      <c r="J35" s="89">
        <v>0.18</v>
      </c>
      <c r="K35" s="89">
        <v>0.09</v>
      </c>
      <c r="L35" s="89">
        <v>0.03</v>
      </c>
    </row>
    <row r="36" spans="1:12" x14ac:dyDescent="0.25">
      <c r="A36" s="196">
        <v>1998</v>
      </c>
      <c r="B36" s="264" t="s">
        <v>188</v>
      </c>
      <c r="C36" s="87" t="s">
        <v>7</v>
      </c>
      <c r="D36" s="88">
        <v>0.32</v>
      </c>
      <c r="E36" s="88">
        <v>0.49</v>
      </c>
      <c r="F36" s="88">
        <v>0.16</v>
      </c>
      <c r="G36" s="88">
        <v>0.17</v>
      </c>
      <c r="H36" s="88">
        <v>0.13</v>
      </c>
      <c r="I36" s="88">
        <v>0.1</v>
      </c>
      <c r="J36" s="88">
        <v>0.13</v>
      </c>
      <c r="K36" s="88">
        <v>0.06</v>
      </c>
      <c r="L36" s="88">
        <v>7.0000000000000007E-2</v>
      </c>
    </row>
    <row r="37" spans="1:12" x14ac:dyDescent="0.25">
      <c r="A37" s="196"/>
      <c r="B37" s="266"/>
      <c r="C37" s="87" t="s">
        <v>140</v>
      </c>
      <c r="D37" s="88">
        <v>0.53</v>
      </c>
      <c r="E37" s="88">
        <v>0.8</v>
      </c>
      <c r="F37" s="88">
        <v>7.0000000000000007E-2</v>
      </c>
      <c r="G37" s="88">
        <v>0.28000000000000003</v>
      </c>
      <c r="H37" s="88">
        <v>0.21</v>
      </c>
      <c r="I37" s="88">
        <v>0.04</v>
      </c>
      <c r="J37" s="88">
        <v>0.21</v>
      </c>
      <c r="K37" s="88">
        <v>0.1</v>
      </c>
      <c r="L37" s="88">
        <v>0.03</v>
      </c>
    </row>
    <row r="38" spans="1:12" x14ac:dyDescent="0.25">
      <c r="A38" s="196">
        <v>1999</v>
      </c>
      <c r="B38" s="261" t="s">
        <v>188</v>
      </c>
      <c r="C38" s="86" t="s">
        <v>7</v>
      </c>
      <c r="D38" s="89">
        <v>0.31</v>
      </c>
      <c r="E38" s="89">
        <v>0.48</v>
      </c>
      <c r="F38" s="89">
        <v>0.16</v>
      </c>
      <c r="G38" s="89">
        <v>0.16</v>
      </c>
      <c r="H38" s="89">
        <v>0.12</v>
      </c>
      <c r="I38" s="89">
        <v>0.1</v>
      </c>
      <c r="J38" s="89">
        <v>0.12</v>
      </c>
      <c r="K38" s="89">
        <v>0.06</v>
      </c>
      <c r="L38" s="89">
        <v>7.0000000000000007E-2</v>
      </c>
    </row>
    <row r="39" spans="1:12" x14ac:dyDescent="0.25">
      <c r="A39" s="196"/>
      <c r="B39" s="263"/>
      <c r="C39" s="86" t="s">
        <v>140</v>
      </c>
      <c r="D39" s="89">
        <v>0.64</v>
      </c>
      <c r="E39" s="89">
        <v>1</v>
      </c>
      <c r="F39" s="89">
        <v>7.0000000000000007E-2</v>
      </c>
      <c r="G39" s="89">
        <v>0.33</v>
      </c>
      <c r="H39" s="89">
        <v>0.25</v>
      </c>
      <c r="I39" s="89">
        <v>0.04</v>
      </c>
      <c r="J39" s="89">
        <v>0.25</v>
      </c>
      <c r="K39" s="89">
        <v>0.12</v>
      </c>
      <c r="L39" s="89">
        <v>0.03</v>
      </c>
    </row>
    <row r="40" spans="1:12" x14ac:dyDescent="0.25">
      <c r="A40" s="196">
        <v>2000</v>
      </c>
      <c r="B40" s="264" t="s">
        <v>188</v>
      </c>
      <c r="C40" s="87" t="s">
        <v>7</v>
      </c>
      <c r="D40" s="88">
        <v>0.28999999999999998</v>
      </c>
      <c r="E40" s="88">
        <v>0.44</v>
      </c>
      <c r="F40" s="88">
        <v>0.16</v>
      </c>
      <c r="G40" s="88">
        <v>0.15</v>
      </c>
      <c r="H40" s="88">
        <v>0.12</v>
      </c>
      <c r="I40" s="88">
        <v>0.1</v>
      </c>
      <c r="J40" s="88">
        <v>0.12</v>
      </c>
      <c r="K40" s="88">
        <v>0.06</v>
      </c>
      <c r="L40" s="88">
        <v>7.0000000000000007E-2</v>
      </c>
    </row>
    <row r="41" spans="1:12" x14ac:dyDescent="0.25">
      <c r="A41" s="196"/>
      <c r="B41" s="266"/>
      <c r="C41" s="87" t="s">
        <v>140</v>
      </c>
      <c r="D41" s="88">
        <v>0.54</v>
      </c>
      <c r="E41" s="88">
        <v>0.81</v>
      </c>
      <c r="F41" s="88">
        <v>7.0000000000000007E-2</v>
      </c>
      <c r="G41" s="88">
        <v>0.28000000000000003</v>
      </c>
      <c r="H41" s="88">
        <v>0.22</v>
      </c>
      <c r="I41" s="88">
        <v>0.04</v>
      </c>
      <c r="J41" s="88">
        <v>0.22</v>
      </c>
      <c r="K41" s="88">
        <v>0.11</v>
      </c>
      <c r="L41" s="88">
        <v>0.03</v>
      </c>
    </row>
    <row r="42" spans="1:12" x14ac:dyDescent="0.25">
      <c r="A42" s="196">
        <v>2001</v>
      </c>
      <c r="B42" s="261" t="s">
        <v>188</v>
      </c>
      <c r="C42" s="86" t="s">
        <v>7</v>
      </c>
      <c r="D42" s="89">
        <v>0.27</v>
      </c>
      <c r="E42" s="89">
        <v>0.41</v>
      </c>
      <c r="F42" s="89">
        <v>0.16</v>
      </c>
      <c r="G42" s="89">
        <v>0.14000000000000001</v>
      </c>
      <c r="H42" s="89">
        <v>0.11</v>
      </c>
      <c r="I42" s="89">
        <v>0.1</v>
      </c>
      <c r="J42" s="89">
        <v>0.11</v>
      </c>
      <c r="K42" s="89">
        <v>0.05</v>
      </c>
      <c r="L42" s="89">
        <v>7.0000000000000007E-2</v>
      </c>
    </row>
    <row r="43" spans="1:12" x14ac:dyDescent="0.25">
      <c r="A43" s="196"/>
      <c r="B43" s="263"/>
      <c r="C43" s="86" t="s">
        <v>140</v>
      </c>
      <c r="D43" s="89">
        <v>0.52</v>
      </c>
      <c r="E43" s="89">
        <v>0.79</v>
      </c>
      <c r="F43" s="89">
        <v>7.0000000000000007E-2</v>
      </c>
      <c r="G43" s="89">
        <v>0.27</v>
      </c>
      <c r="H43" s="89">
        <v>0.21</v>
      </c>
      <c r="I43" s="89">
        <v>0.04</v>
      </c>
      <c r="J43" s="89">
        <v>0.21</v>
      </c>
      <c r="K43" s="89">
        <v>0.1</v>
      </c>
      <c r="L43" s="89">
        <v>0.03</v>
      </c>
    </row>
    <row r="44" spans="1:12" x14ac:dyDescent="0.25">
      <c r="A44" s="196">
        <v>2002</v>
      </c>
      <c r="B44" s="264" t="s">
        <v>188</v>
      </c>
      <c r="C44" s="87" t="s">
        <v>7</v>
      </c>
      <c r="D44" s="88">
        <v>0.24</v>
      </c>
      <c r="E44" s="88">
        <v>0.37</v>
      </c>
      <c r="F44" s="88">
        <v>0.16</v>
      </c>
      <c r="G44" s="88">
        <v>0.12</v>
      </c>
      <c r="H44" s="88">
        <v>0.1</v>
      </c>
      <c r="I44" s="88">
        <v>0.1</v>
      </c>
      <c r="J44" s="88">
        <v>0.1</v>
      </c>
      <c r="K44" s="88">
        <v>0.05</v>
      </c>
      <c r="L44" s="88">
        <v>7.0000000000000007E-2</v>
      </c>
    </row>
    <row r="45" spans="1:12" x14ac:dyDescent="0.25">
      <c r="A45" s="196"/>
      <c r="B45" s="266"/>
      <c r="C45" s="87" t="s">
        <v>140</v>
      </c>
      <c r="D45" s="88">
        <v>0.39813396154107744</v>
      </c>
      <c r="E45" s="88">
        <v>0.63021107472144422</v>
      </c>
      <c r="F45" s="88">
        <v>0.18828852776637725</v>
      </c>
      <c r="G45" s="88">
        <v>9.7901793821576419E-2</v>
      </c>
      <c r="H45" s="88">
        <v>0.44114775230501097</v>
      </c>
      <c r="I45" s="88">
        <v>0.10406920785016498</v>
      </c>
      <c r="J45" s="88">
        <v>7.1794648802489383E-2</v>
      </c>
      <c r="K45" s="88">
        <v>0.25208442988857771</v>
      </c>
      <c r="L45" s="88">
        <v>7.0345542661061744E-2</v>
      </c>
    </row>
    <row r="46" spans="1:12" x14ac:dyDescent="0.25">
      <c r="A46" s="196">
        <v>2003</v>
      </c>
      <c r="B46" s="261" t="s">
        <v>188</v>
      </c>
      <c r="C46" s="86" t="s">
        <v>7</v>
      </c>
      <c r="D46" s="89">
        <v>0.28999999999999998</v>
      </c>
      <c r="E46" s="89">
        <v>0.46</v>
      </c>
      <c r="F46" s="89">
        <v>0.16</v>
      </c>
      <c r="G46" s="89">
        <v>0.15</v>
      </c>
      <c r="H46" s="89">
        <v>0.12</v>
      </c>
      <c r="I46" s="89">
        <v>0.1</v>
      </c>
      <c r="J46" s="89">
        <v>0.12</v>
      </c>
      <c r="K46" s="89">
        <v>0.06</v>
      </c>
      <c r="L46" s="89">
        <v>7.0000000000000007E-2</v>
      </c>
    </row>
    <row r="47" spans="1:12" x14ac:dyDescent="0.25">
      <c r="A47" s="196"/>
      <c r="B47" s="267"/>
      <c r="C47" s="86" t="s">
        <v>140</v>
      </c>
      <c r="D47" s="89">
        <v>0.38241126879746695</v>
      </c>
      <c r="E47" s="89">
        <v>0.60532343375479059</v>
      </c>
      <c r="F47" s="89">
        <v>0.18085283286168097</v>
      </c>
      <c r="G47" s="89">
        <v>9.4035557901016462E-2</v>
      </c>
      <c r="H47" s="89">
        <v>0.42372640362835345</v>
      </c>
      <c r="I47" s="89">
        <v>9.9959414822799075E-2</v>
      </c>
      <c r="J47" s="89">
        <v>6.895940912741208E-2</v>
      </c>
      <c r="K47" s="89">
        <v>0.24212937350191621</v>
      </c>
      <c r="L47" s="89">
        <v>6.7567529580084468E-2</v>
      </c>
    </row>
    <row r="48" spans="1:12" x14ac:dyDescent="0.25">
      <c r="A48" s="196"/>
      <c r="B48" s="267"/>
      <c r="C48" s="86" t="s">
        <v>160</v>
      </c>
      <c r="D48" s="89">
        <v>0.15518918045786281</v>
      </c>
      <c r="E48" s="89">
        <v>0.39954201970660369</v>
      </c>
      <c r="F48" s="89">
        <v>0.16</v>
      </c>
      <c r="G48" s="89">
        <v>8.4060806081342365E-2</v>
      </c>
      <c r="H48" s="89">
        <v>0.27967941379462258</v>
      </c>
      <c r="I48" s="89">
        <v>0.1</v>
      </c>
      <c r="J48" s="89">
        <v>6.4662158524109517E-2</v>
      </c>
      <c r="K48" s="89">
        <v>0.15981680788264147</v>
      </c>
      <c r="L48" s="89">
        <v>7.0000000000000007E-2</v>
      </c>
    </row>
    <row r="49" spans="1:12" x14ac:dyDescent="0.25">
      <c r="A49" s="196"/>
      <c r="B49" s="263"/>
      <c r="C49" s="86" t="s">
        <v>190</v>
      </c>
      <c r="D49" s="89">
        <v>0.27433282427054728</v>
      </c>
      <c r="E49" s="89">
        <v>0.6011349652711494</v>
      </c>
      <c r="F49" s="89">
        <v>7.0000000000000007E-2</v>
      </c>
      <c r="G49" s="89">
        <v>0.14859694647987978</v>
      </c>
      <c r="H49" s="89">
        <v>0.42079447568980455</v>
      </c>
      <c r="I49" s="89">
        <v>0.04</v>
      </c>
      <c r="J49" s="89">
        <v>0.11430534344606137</v>
      </c>
      <c r="K49" s="89">
        <v>0.24045398610845975</v>
      </c>
      <c r="L49" s="89">
        <v>0.03</v>
      </c>
    </row>
    <row r="50" spans="1:12" x14ac:dyDescent="0.25">
      <c r="A50" s="196">
        <v>2004</v>
      </c>
      <c r="B50" s="264" t="s">
        <v>188</v>
      </c>
      <c r="C50" s="87" t="s">
        <v>7</v>
      </c>
      <c r="D50" s="88">
        <v>0.27</v>
      </c>
      <c r="E50" s="88">
        <v>0.42</v>
      </c>
      <c r="F50" s="88">
        <v>0.16</v>
      </c>
      <c r="G50" s="88">
        <v>0.14000000000000001</v>
      </c>
      <c r="H50" s="88">
        <v>0.11</v>
      </c>
      <c r="I50" s="88">
        <v>0.1</v>
      </c>
      <c r="J50" s="88">
        <v>0.11</v>
      </c>
      <c r="K50" s="88">
        <v>0.05</v>
      </c>
      <c r="L50" s="88">
        <v>7.0000000000000007E-2</v>
      </c>
    </row>
    <row r="51" spans="1:12" x14ac:dyDescent="0.25">
      <c r="A51" s="196"/>
      <c r="B51" s="268"/>
      <c r="C51" s="87" t="s">
        <v>140</v>
      </c>
      <c r="D51" s="88">
        <v>0.36669642366723615</v>
      </c>
      <c r="E51" s="88">
        <v>0.58044821487050058</v>
      </c>
      <c r="F51" s="88">
        <v>0.17342084930972643</v>
      </c>
      <c r="G51" s="88">
        <v>9.0171251721451504E-2</v>
      </c>
      <c r="H51" s="88">
        <v>0.40631375040935042</v>
      </c>
      <c r="I51" s="88">
        <v>9.5851673102246515E-2</v>
      </c>
      <c r="J51" s="88">
        <v>6.6125584595731104E-2</v>
      </c>
      <c r="K51" s="88">
        <v>0.2321792859482002</v>
      </c>
      <c r="L51" s="88">
        <v>6.4790903079191053E-2</v>
      </c>
    </row>
    <row r="52" spans="1:12" x14ac:dyDescent="0.25">
      <c r="A52" s="196"/>
      <c r="B52" s="268"/>
      <c r="C52" s="87" t="s">
        <v>191</v>
      </c>
      <c r="D52" s="88">
        <v>0.10939969417011788</v>
      </c>
      <c r="E52" s="88">
        <v>0.30312618031220129</v>
      </c>
      <c r="F52" s="88">
        <v>0.16</v>
      </c>
      <c r="G52" s="88">
        <v>5.9258167675480519E-2</v>
      </c>
      <c r="H52" s="88">
        <v>0.21218832621854092</v>
      </c>
      <c r="I52" s="88">
        <v>0.1</v>
      </c>
      <c r="J52" s="88">
        <v>4.5583205904215787E-2</v>
      </c>
      <c r="K52" s="88">
        <v>0.12125047212488051</v>
      </c>
      <c r="L52" s="88">
        <v>7.0000000000000007E-2</v>
      </c>
    </row>
    <row r="53" spans="1:12" x14ac:dyDescent="0.25">
      <c r="A53" s="196"/>
      <c r="B53" s="266"/>
      <c r="C53" s="87" t="s">
        <v>190</v>
      </c>
      <c r="D53" s="88">
        <v>0.20948165657852819</v>
      </c>
      <c r="E53" s="88">
        <v>0.59634402038865875</v>
      </c>
      <c r="F53" s="88">
        <v>7.0000000000000007E-2</v>
      </c>
      <c r="G53" s="88">
        <v>0.11346923064670278</v>
      </c>
      <c r="H53" s="88">
        <v>0.41744081427206109</v>
      </c>
      <c r="I53" s="88">
        <v>0.04</v>
      </c>
      <c r="J53" s="88">
        <v>8.7284023574386749E-2</v>
      </c>
      <c r="K53" s="88">
        <v>0.23853760815546349</v>
      </c>
      <c r="L53" s="88">
        <v>0.03</v>
      </c>
    </row>
    <row r="54" spans="1:12" x14ac:dyDescent="0.25">
      <c r="A54" s="196">
        <v>2005</v>
      </c>
      <c r="B54" s="261" t="s">
        <v>188</v>
      </c>
      <c r="C54" s="86" t="s">
        <v>7</v>
      </c>
      <c r="D54" s="89">
        <v>0.35</v>
      </c>
      <c r="E54" s="89">
        <v>0.55000000000000004</v>
      </c>
      <c r="F54" s="89">
        <v>0.16</v>
      </c>
      <c r="G54" s="89">
        <v>0.18</v>
      </c>
      <c r="H54" s="89">
        <v>0.14000000000000001</v>
      </c>
      <c r="I54" s="89">
        <v>0.1</v>
      </c>
      <c r="J54" s="89">
        <v>0.14000000000000001</v>
      </c>
      <c r="K54" s="89">
        <v>7.0000000000000007E-2</v>
      </c>
      <c r="L54" s="89">
        <v>7.0000000000000007E-2</v>
      </c>
    </row>
    <row r="55" spans="1:12" x14ac:dyDescent="0.25">
      <c r="A55" s="196"/>
      <c r="B55" s="267"/>
      <c r="C55" s="86" t="s">
        <v>140</v>
      </c>
      <c r="D55" s="89">
        <v>0.35098941832038888</v>
      </c>
      <c r="E55" s="89">
        <v>0.55558540567437831</v>
      </c>
      <c r="F55" s="89">
        <v>0.1659925734074926</v>
      </c>
      <c r="G55" s="89">
        <v>8.6308873357472671E-2</v>
      </c>
      <c r="H55" s="89">
        <v>0.38890978397206483</v>
      </c>
      <c r="I55" s="89">
        <v>9.1745980641805544E-2</v>
      </c>
      <c r="J55" s="89">
        <v>6.3293173795479968E-2</v>
      </c>
      <c r="K55" s="89">
        <v>0.22223416226975132</v>
      </c>
      <c r="L55" s="89">
        <v>6.2015661774914195E-2</v>
      </c>
    </row>
    <row r="56" spans="1:12" x14ac:dyDescent="0.25">
      <c r="A56" s="196"/>
      <c r="B56" s="267"/>
      <c r="C56" s="86" t="s">
        <v>160</v>
      </c>
      <c r="D56" s="89">
        <v>0.16994579032161825</v>
      </c>
      <c r="E56" s="89">
        <v>0.25559421803210214</v>
      </c>
      <c r="F56" s="89">
        <v>0.16</v>
      </c>
      <c r="G56" s="89">
        <v>9.2053969757543222E-2</v>
      </c>
      <c r="H56" s="89">
        <v>0.17891595262247151</v>
      </c>
      <c r="I56" s="89">
        <v>0.1</v>
      </c>
      <c r="J56" s="89">
        <v>7.0810745967340938E-2</v>
      </c>
      <c r="K56" s="89">
        <v>0.10223768721284085</v>
      </c>
      <c r="L56" s="89">
        <v>7.0000000000000007E-2</v>
      </c>
    </row>
    <row r="57" spans="1:12" x14ac:dyDescent="0.25">
      <c r="A57" s="196"/>
      <c r="B57" s="263"/>
      <c r="C57" s="86" t="s">
        <v>190</v>
      </c>
      <c r="D57" s="89">
        <v>0.17114790941848909</v>
      </c>
      <c r="E57" s="89">
        <v>0.34894506399105368</v>
      </c>
      <c r="F57" s="89">
        <v>7.0000000000000007E-2</v>
      </c>
      <c r="G57" s="89">
        <v>9.2705117601681597E-2</v>
      </c>
      <c r="H57" s="89">
        <v>0.2442615447937376</v>
      </c>
      <c r="I57" s="89">
        <v>0.04</v>
      </c>
      <c r="J57" s="89">
        <v>7.1311628924370457E-2</v>
      </c>
      <c r="K57" s="89">
        <v>0.13957802559642146</v>
      </c>
      <c r="L57" s="89">
        <v>0.03</v>
      </c>
    </row>
    <row r="58" spans="1:12" x14ac:dyDescent="0.25">
      <c r="A58" s="196">
        <v>2006</v>
      </c>
      <c r="B58" s="264" t="s">
        <v>188</v>
      </c>
      <c r="C58" s="87" t="s">
        <v>7</v>
      </c>
      <c r="D58" s="88">
        <v>0.18</v>
      </c>
      <c r="E58" s="88">
        <v>0.28000000000000003</v>
      </c>
      <c r="F58" s="88">
        <v>0.16</v>
      </c>
      <c r="G58" s="88">
        <v>0.09</v>
      </c>
      <c r="H58" s="88">
        <v>7.0000000000000007E-2</v>
      </c>
      <c r="I58" s="88">
        <v>0.1</v>
      </c>
      <c r="J58" s="88">
        <v>7.0000000000000007E-2</v>
      </c>
      <c r="K58" s="88">
        <v>0.04</v>
      </c>
      <c r="L58" s="88">
        <v>7.0000000000000007E-2</v>
      </c>
    </row>
    <row r="59" spans="1:12" x14ac:dyDescent="0.25">
      <c r="A59" s="196"/>
      <c r="B59" s="268"/>
      <c r="C59" s="87" t="s">
        <v>140</v>
      </c>
      <c r="D59" s="88">
        <v>0.33529024493863585</v>
      </c>
      <c r="E59" s="88">
        <v>0.53073499379075884</v>
      </c>
      <c r="F59" s="88">
        <v>0.15856800145749483</v>
      </c>
      <c r="G59" s="88">
        <v>8.24484208865498E-2</v>
      </c>
      <c r="H59" s="88">
        <v>0.37151449565353117</v>
      </c>
      <c r="I59" s="88">
        <v>8.764233539783442E-2</v>
      </c>
      <c r="J59" s="88">
        <v>6.0462175316803188E-2</v>
      </c>
      <c r="K59" s="88">
        <v>0.21229399751630354</v>
      </c>
      <c r="L59" s="88">
        <v>5.9241804285855043E-2</v>
      </c>
    </row>
    <row r="60" spans="1:12" x14ac:dyDescent="0.25">
      <c r="A60" s="196"/>
      <c r="B60" s="268"/>
      <c r="C60" s="87" t="s">
        <v>160</v>
      </c>
      <c r="D60" s="88">
        <v>0.49</v>
      </c>
      <c r="E60" s="88">
        <v>0.78</v>
      </c>
      <c r="F60" s="88">
        <v>7.0000000000000007E-2</v>
      </c>
      <c r="G60" s="88">
        <v>0.25</v>
      </c>
      <c r="H60" s="88">
        <v>0.2</v>
      </c>
      <c r="I60" s="88">
        <v>0.04</v>
      </c>
      <c r="J60" s="88">
        <v>0.2</v>
      </c>
      <c r="K60" s="88">
        <v>0.1</v>
      </c>
      <c r="L60" s="88">
        <v>0.03</v>
      </c>
    </row>
    <row r="61" spans="1:12" x14ac:dyDescent="0.25">
      <c r="A61" s="196"/>
      <c r="B61" s="266"/>
      <c r="C61" s="87" t="s">
        <v>190</v>
      </c>
      <c r="D61" s="88">
        <v>0.24</v>
      </c>
      <c r="E61" s="88">
        <v>0.38</v>
      </c>
      <c r="F61" s="88">
        <v>0.16</v>
      </c>
      <c r="G61" s="88">
        <v>0.12</v>
      </c>
      <c r="H61" s="88">
        <v>0.1</v>
      </c>
      <c r="I61" s="88">
        <v>0.1</v>
      </c>
      <c r="J61" s="88">
        <v>0.1</v>
      </c>
      <c r="K61" s="88">
        <v>0.05</v>
      </c>
      <c r="L61" s="88">
        <v>7.0000000000000007E-2</v>
      </c>
    </row>
    <row r="62" spans="1:12" x14ac:dyDescent="0.25">
      <c r="A62" s="196">
        <v>2007</v>
      </c>
      <c r="B62" s="261" t="s">
        <v>188</v>
      </c>
      <c r="C62" s="86" t="s">
        <v>7</v>
      </c>
      <c r="D62" s="89">
        <v>0.18</v>
      </c>
      <c r="E62" s="89">
        <v>0.28000000000000003</v>
      </c>
      <c r="F62" s="89">
        <v>0.16</v>
      </c>
      <c r="G62" s="89">
        <v>0.09</v>
      </c>
      <c r="H62" s="89">
        <v>7.0000000000000007E-2</v>
      </c>
      <c r="I62" s="89">
        <v>0.1</v>
      </c>
      <c r="J62" s="89">
        <v>7.0000000000000007E-2</v>
      </c>
      <c r="K62" s="89">
        <v>0.04</v>
      </c>
      <c r="L62" s="89">
        <v>7.0000000000000007E-2</v>
      </c>
    </row>
    <row r="63" spans="1:12" x14ac:dyDescent="0.25">
      <c r="A63" s="196"/>
      <c r="B63" s="267"/>
      <c r="C63" s="86" t="s">
        <v>140</v>
      </c>
      <c r="D63" s="89">
        <v>0.31959889571539452</v>
      </c>
      <c r="E63" s="89">
        <v>0.50589696686250818</v>
      </c>
      <c r="F63" s="89">
        <v>0.15114712976778502</v>
      </c>
      <c r="G63" s="89">
        <v>7.858989238903144E-2</v>
      </c>
      <c r="H63" s="89">
        <v>0.35412787680375574</v>
      </c>
      <c r="I63" s="89">
        <v>8.3540735329751453E-2</v>
      </c>
      <c r="J63" s="89">
        <v>5.7632587751956385E-2</v>
      </c>
      <c r="K63" s="89">
        <v>0.20235878674500324</v>
      </c>
      <c r="L63" s="89">
        <v>5.6469329232683128E-2</v>
      </c>
    </row>
    <row r="64" spans="1:12" x14ac:dyDescent="0.25">
      <c r="A64" s="196"/>
      <c r="B64" s="267"/>
      <c r="C64" s="86" t="s">
        <v>160</v>
      </c>
      <c r="D64" s="89">
        <v>0.49</v>
      </c>
      <c r="E64" s="89">
        <v>0.78</v>
      </c>
      <c r="F64" s="89">
        <v>7.0000000000000007E-2</v>
      </c>
      <c r="G64" s="89">
        <v>0.25</v>
      </c>
      <c r="H64" s="89">
        <v>0.2</v>
      </c>
      <c r="I64" s="89">
        <v>0.04</v>
      </c>
      <c r="J64" s="89">
        <v>0.2</v>
      </c>
      <c r="K64" s="89">
        <v>0.1</v>
      </c>
      <c r="L64" s="89">
        <v>0.03</v>
      </c>
    </row>
    <row r="65" spans="1:12" x14ac:dyDescent="0.25">
      <c r="A65" s="196"/>
      <c r="B65" s="263"/>
      <c r="C65" s="86" t="s">
        <v>190</v>
      </c>
      <c r="D65" s="89">
        <v>0.24</v>
      </c>
      <c r="E65" s="89">
        <v>0.38</v>
      </c>
      <c r="F65" s="89">
        <v>0.16</v>
      </c>
      <c r="G65" s="89">
        <v>0.12</v>
      </c>
      <c r="H65" s="89">
        <v>0.1</v>
      </c>
      <c r="I65" s="89">
        <v>0.1</v>
      </c>
      <c r="J65" s="89">
        <v>0.1</v>
      </c>
      <c r="K65" s="89">
        <v>0.05</v>
      </c>
      <c r="L65" s="89">
        <v>7.0000000000000007E-2</v>
      </c>
    </row>
    <row r="66" spans="1:12" x14ac:dyDescent="0.25">
      <c r="A66" s="196">
        <v>2008</v>
      </c>
      <c r="B66" s="264" t="s">
        <v>188</v>
      </c>
      <c r="C66" s="87" t="s">
        <v>7</v>
      </c>
      <c r="D66" s="87">
        <v>0.25</v>
      </c>
      <c r="E66" s="87">
        <v>0.41</v>
      </c>
      <c r="F66" s="87">
        <v>0.16</v>
      </c>
      <c r="G66" s="87">
        <v>0.13</v>
      </c>
      <c r="H66" s="87">
        <v>0.1</v>
      </c>
      <c r="I66" s="87">
        <v>0.1</v>
      </c>
      <c r="J66" s="87">
        <v>0.1</v>
      </c>
      <c r="K66" s="87">
        <v>0.05</v>
      </c>
      <c r="L66" s="87">
        <v>7.0000000000000007E-2</v>
      </c>
    </row>
    <row r="67" spans="1:12" x14ac:dyDescent="0.25">
      <c r="A67" s="196"/>
      <c r="B67" s="268"/>
      <c r="C67" s="87" t="s">
        <v>160</v>
      </c>
      <c r="D67" s="87">
        <v>0.42</v>
      </c>
      <c r="E67" s="87">
        <v>0.68</v>
      </c>
      <c r="F67" s="87">
        <v>7.0000000000000007E-2</v>
      </c>
      <c r="G67" s="87">
        <v>0.21</v>
      </c>
      <c r="H67" s="87">
        <v>0.18</v>
      </c>
      <c r="I67" s="87">
        <v>0.04</v>
      </c>
      <c r="J67" s="87">
        <v>0.16</v>
      </c>
      <c r="K67" s="87">
        <v>0.08</v>
      </c>
      <c r="L67" s="87">
        <v>0.03</v>
      </c>
    </row>
    <row r="68" spans="1:12" x14ac:dyDescent="0.25">
      <c r="A68" s="196"/>
      <c r="B68" s="266"/>
      <c r="C68" s="87" t="s">
        <v>190</v>
      </c>
      <c r="D68" s="87">
        <v>0.16</v>
      </c>
      <c r="E68" s="87">
        <v>0.26</v>
      </c>
      <c r="F68" s="87">
        <v>0.16</v>
      </c>
      <c r="G68" s="87">
        <v>0.08</v>
      </c>
      <c r="H68" s="87">
        <v>7.0000000000000007E-2</v>
      </c>
      <c r="I68" s="87">
        <v>0.1</v>
      </c>
      <c r="J68" s="87">
        <v>0.06</v>
      </c>
      <c r="K68" s="87">
        <v>0.03</v>
      </c>
      <c r="L68" s="87">
        <v>7.0000000000000007E-2</v>
      </c>
    </row>
    <row r="69" spans="1:12" x14ac:dyDescent="0.25">
      <c r="A69" s="196">
        <v>2009</v>
      </c>
      <c r="B69" s="261" t="s">
        <v>188</v>
      </c>
      <c r="C69" s="86" t="s">
        <v>7</v>
      </c>
      <c r="D69" s="86">
        <v>0.25</v>
      </c>
      <c r="E69" s="86">
        <v>0.41</v>
      </c>
      <c r="F69" s="86">
        <v>0.16</v>
      </c>
      <c r="G69" s="86">
        <v>0.13</v>
      </c>
      <c r="H69" s="86">
        <v>0.1</v>
      </c>
      <c r="I69" s="86">
        <v>0.1</v>
      </c>
      <c r="J69" s="86">
        <v>0.1</v>
      </c>
      <c r="K69" s="86">
        <v>0.05</v>
      </c>
      <c r="L69" s="86">
        <v>7.0000000000000007E-2</v>
      </c>
    </row>
    <row r="70" spans="1:12" x14ac:dyDescent="0.25">
      <c r="A70" s="196"/>
      <c r="B70" s="267"/>
      <c r="C70" s="86" t="s">
        <v>160</v>
      </c>
      <c r="D70" s="86">
        <v>0.42</v>
      </c>
      <c r="E70" s="86">
        <v>0.68</v>
      </c>
      <c r="F70" s="86">
        <v>7.0000000000000007E-2</v>
      </c>
      <c r="G70" s="86">
        <v>0.21</v>
      </c>
      <c r="H70" s="86">
        <v>0.18</v>
      </c>
      <c r="I70" s="86">
        <v>0.04</v>
      </c>
      <c r="J70" s="86">
        <v>0.16</v>
      </c>
      <c r="K70" s="86">
        <v>0.08</v>
      </c>
      <c r="L70" s="86">
        <v>0.03</v>
      </c>
    </row>
    <row r="71" spans="1:12" x14ac:dyDescent="0.25">
      <c r="A71" s="196"/>
      <c r="B71" s="267"/>
      <c r="C71" s="86" t="s">
        <v>190</v>
      </c>
      <c r="D71" s="86">
        <v>0.16</v>
      </c>
      <c r="E71" s="86">
        <v>0.26</v>
      </c>
      <c r="F71" s="86">
        <v>0.16</v>
      </c>
      <c r="G71" s="86">
        <v>0.08</v>
      </c>
      <c r="H71" s="86">
        <v>7.0000000000000007E-2</v>
      </c>
      <c r="I71" s="86">
        <v>0.1</v>
      </c>
      <c r="J71" s="86">
        <v>0.06</v>
      </c>
      <c r="K71" s="86">
        <v>0.03</v>
      </c>
      <c r="L71" s="86">
        <v>7.0000000000000007E-2</v>
      </c>
    </row>
    <row r="72" spans="1:12" x14ac:dyDescent="0.25">
      <c r="A72" s="196">
        <v>2010</v>
      </c>
      <c r="B72" s="264" t="s">
        <v>188</v>
      </c>
      <c r="C72" s="87" t="s">
        <v>7</v>
      </c>
      <c r="D72" s="88">
        <v>8.4842420611144401E-2</v>
      </c>
      <c r="E72" s="88">
        <v>8.3754643499101264E-2</v>
      </c>
      <c r="F72" s="88">
        <v>6.4463583336270405E-2</v>
      </c>
      <c r="G72" s="88">
        <v>4.5956311164369885E-2</v>
      </c>
      <c r="H72" s="88">
        <v>5.8628250449370888E-2</v>
      </c>
      <c r="I72" s="88">
        <v>4.1833824645496308E-2</v>
      </c>
      <c r="J72" s="88">
        <v>3.5351008587976837E-2</v>
      </c>
      <c r="K72" s="88">
        <v>3.3501857399640504E-2</v>
      </c>
      <c r="L72" s="88">
        <v>2.9508371137550279E-2</v>
      </c>
    </row>
    <row r="73" spans="1:12" x14ac:dyDescent="0.25">
      <c r="A73" s="196"/>
      <c r="B73" s="268"/>
      <c r="C73" s="87" t="s">
        <v>160</v>
      </c>
      <c r="D73" s="88">
        <v>0.12853535640723018</v>
      </c>
      <c r="E73" s="88">
        <v>0.24578935268044338</v>
      </c>
      <c r="F73" s="88">
        <v>0.14312415347469873</v>
      </c>
      <c r="G73" s="88">
        <v>6.9623318053916361E-2</v>
      </c>
      <c r="H73" s="88">
        <v>0.17205254687631039</v>
      </c>
      <c r="I73" s="88">
        <v>8.8076402138276139E-2</v>
      </c>
      <c r="J73" s="88">
        <v>5.3556398503012581E-2</v>
      </c>
      <c r="K73" s="88">
        <v>9.8315741072177346E-2</v>
      </c>
      <c r="L73" s="88">
        <v>6.5088059817938526E-2</v>
      </c>
    </row>
    <row r="74" spans="1:12" x14ac:dyDescent="0.25">
      <c r="A74" s="196"/>
      <c r="B74" s="266"/>
      <c r="C74" s="87" t="s">
        <v>190</v>
      </c>
      <c r="D74" s="88">
        <v>0.22793390817588871</v>
      </c>
      <c r="E74" s="88">
        <v>0.37092500606215045</v>
      </c>
      <c r="F74" s="88">
        <v>0.22897546720866208</v>
      </c>
      <c r="G74" s="88">
        <v>0.12346420026193973</v>
      </c>
      <c r="H74" s="88">
        <v>0.25964750424350536</v>
      </c>
      <c r="I74" s="88">
        <v>0.14090797982071512</v>
      </c>
      <c r="J74" s="88">
        <v>9.4972461739953634E-2</v>
      </c>
      <c r="K74" s="88">
        <v>0.14837000242486018</v>
      </c>
      <c r="L74" s="88">
        <v>0.10568098486553634</v>
      </c>
    </row>
    <row r="75" spans="1:12" x14ac:dyDescent="0.25">
      <c r="A75" s="196">
        <v>2011</v>
      </c>
      <c r="B75" s="261" t="s">
        <v>188</v>
      </c>
      <c r="C75" s="86" t="s">
        <v>7</v>
      </c>
      <c r="D75" s="89">
        <v>0.18673455805560435</v>
      </c>
      <c r="E75" s="89">
        <v>0.16692240590217347</v>
      </c>
      <c r="F75" s="89">
        <v>0.13522178033679741</v>
      </c>
      <c r="G75" s="89">
        <v>0.10114788561345237</v>
      </c>
      <c r="H75" s="89">
        <v>0.11684568413152144</v>
      </c>
      <c r="I75" s="89">
        <v>3.9848671995242578E-2</v>
      </c>
      <c r="J75" s="89">
        <v>7.7806065856501821E-2</v>
      </c>
      <c r="K75" s="89">
        <v>6.6768962360869391E-2</v>
      </c>
      <c r="L75" s="89">
        <v>2.9886503996431928E-2</v>
      </c>
    </row>
    <row r="76" spans="1:12" x14ac:dyDescent="0.25">
      <c r="A76" s="196"/>
      <c r="B76" s="267"/>
      <c r="C76" s="86" t="s">
        <v>160</v>
      </c>
      <c r="D76" s="89">
        <v>0.29502020895733594</v>
      </c>
      <c r="E76" s="89">
        <v>0.30778502440980177</v>
      </c>
      <c r="F76" s="89">
        <v>0.23048435393449382</v>
      </c>
      <c r="G76" s="89">
        <v>0.15980261318522365</v>
      </c>
      <c r="H76" s="89">
        <v>0.21544951708686125</v>
      </c>
      <c r="I76" s="89">
        <v>6.7921716435733817E-2</v>
      </c>
      <c r="J76" s="89">
        <v>0.12292508706555665</v>
      </c>
      <c r="K76" s="89">
        <v>0.12311400976392071</v>
      </c>
      <c r="L76" s="89">
        <v>5.0941287326800366E-2</v>
      </c>
    </row>
    <row r="77" spans="1:12" x14ac:dyDescent="0.25">
      <c r="A77" s="196"/>
      <c r="B77" s="267"/>
      <c r="C77" s="86" t="s">
        <v>190</v>
      </c>
      <c r="D77" s="89">
        <v>0.41037760451143857</v>
      </c>
      <c r="E77" s="89">
        <v>0.41018903560294123</v>
      </c>
      <c r="F77" s="89">
        <v>0.31374606827902762</v>
      </c>
      <c r="G77" s="89">
        <v>0.22228786911036258</v>
      </c>
      <c r="H77" s="89">
        <v>0.28713232492205887</v>
      </c>
      <c r="I77" s="89">
        <v>9.2458212970634363E-2</v>
      </c>
      <c r="J77" s="89">
        <v>0.17099066854643274</v>
      </c>
      <c r="K77" s="89">
        <v>0.16407561424117648</v>
      </c>
      <c r="L77" s="89">
        <v>6.9343659727975765E-2</v>
      </c>
    </row>
    <row r="78" spans="1:12" x14ac:dyDescent="0.25">
      <c r="A78" s="196">
        <v>2012</v>
      </c>
      <c r="B78" s="264" t="s">
        <v>188</v>
      </c>
      <c r="C78" s="269" t="s">
        <v>7</v>
      </c>
      <c r="D78" s="90">
        <v>0.19134144094496958</v>
      </c>
      <c r="E78" s="90">
        <v>0.15773540299811856</v>
      </c>
      <c r="F78" s="90">
        <v>6.391547846845276E-2</v>
      </c>
      <c r="G78" s="90">
        <v>4.7051174002861372E-2</v>
      </c>
      <c r="H78" s="90">
        <v>0.110414782098683</v>
      </c>
      <c r="I78" s="90">
        <v>4.0351509989568775E-2</v>
      </c>
      <c r="J78" s="90">
        <v>3.4504194268765005E-2</v>
      </c>
      <c r="K78" s="90">
        <v>6.309416119924742E-2</v>
      </c>
      <c r="L78" s="90">
        <v>2.9942281703333511E-2</v>
      </c>
    </row>
    <row r="79" spans="1:12" x14ac:dyDescent="0.25">
      <c r="A79" s="196"/>
      <c r="B79" s="268"/>
      <c r="C79" s="87" t="s">
        <v>160</v>
      </c>
      <c r="D79" s="90">
        <v>0.21335142389711845</v>
      </c>
      <c r="E79" s="90">
        <v>0.23255936766471461</v>
      </c>
      <c r="F79" s="90">
        <v>8.1645637891603243E-2</v>
      </c>
      <c r="G79" s="90">
        <v>5.2463464892734041E-2</v>
      </c>
      <c r="H79" s="90">
        <v>0.16279155736530024</v>
      </c>
      <c r="I79" s="90">
        <v>4.8766946467031745E-2</v>
      </c>
      <c r="J79" s="90">
        <v>3.8473207588004966E-2</v>
      </c>
      <c r="K79" s="90">
        <v>9.3023747065885842E-2</v>
      </c>
      <c r="L79" s="90">
        <v>3.4896061622014689E-2</v>
      </c>
    </row>
    <row r="80" spans="1:12" x14ac:dyDescent="0.25">
      <c r="A80" s="196"/>
      <c r="B80" s="266"/>
      <c r="C80" s="87" t="s">
        <v>190</v>
      </c>
      <c r="D80" s="90">
        <v>0.32815220988182225</v>
      </c>
      <c r="E80" s="90">
        <v>0.35276708145995511</v>
      </c>
      <c r="F80" s="90">
        <v>0.12467536320342404</v>
      </c>
      <c r="G80" s="90">
        <v>8.0693166364382521E-2</v>
      </c>
      <c r="H80" s="90">
        <v>0.24693695702196861</v>
      </c>
      <c r="I80" s="90">
        <v>7.4679465297384187E-2</v>
      </c>
      <c r="J80" s="90">
        <v>5.9174988667213851E-2</v>
      </c>
      <c r="K80" s="90">
        <v>0.14110683258398204</v>
      </c>
      <c r="L80" s="90">
        <v>5.3541781585839214E-2</v>
      </c>
    </row>
    <row r="81" spans="1:12" x14ac:dyDescent="0.25">
      <c r="A81" s="196">
        <v>2013</v>
      </c>
      <c r="B81" s="261" t="s">
        <v>188</v>
      </c>
      <c r="C81" s="86" t="s">
        <v>7</v>
      </c>
      <c r="D81" s="89">
        <v>0.12</v>
      </c>
      <c r="E81" s="89">
        <v>0.128</v>
      </c>
      <c r="F81" s="89">
        <v>4.5408450704225355E-2</v>
      </c>
      <c r="G81" s="89">
        <v>2.9508196721311473E-2</v>
      </c>
      <c r="H81" s="89">
        <v>8.9599999999999999E-2</v>
      </c>
      <c r="I81" s="89">
        <v>2.7242417245649759E-2</v>
      </c>
      <c r="J81" s="89">
        <v>2.1639344262295083E-2</v>
      </c>
      <c r="K81" s="89">
        <v>5.1200000000000002E-2</v>
      </c>
      <c r="L81" s="89">
        <v>1.9552704603177939E-2</v>
      </c>
    </row>
    <row r="82" spans="1:12" x14ac:dyDescent="0.25">
      <c r="A82" s="196"/>
      <c r="B82" s="267"/>
      <c r="C82" s="86" t="s">
        <v>160</v>
      </c>
      <c r="D82" s="89">
        <v>0.217</v>
      </c>
      <c r="E82" s="89">
        <v>0.24</v>
      </c>
      <c r="F82" s="89">
        <v>8.3676056338028174E-2</v>
      </c>
      <c r="G82" s="89">
        <v>5.3360655737704911E-2</v>
      </c>
      <c r="H82" s="89">
        <v>0.16800000000000001</v>
      </c>
      <c r="I82" s="89">
        <v>4.9831531663902945E-2</v>
      </c>
      <c r="J82" s="89">
        <v>3.9131147540983603E-2</v>
      </c>
      <c r="K82" s="89">
        <v>9.5999999999999988E-2</v>
      </c>
      <c r="L82" s="89">
        <v>3.5585071681954621E-2</v>
      </c>
    </row>
    <row r="83" spans="1:12" x14ac:dyDescent="0.25">
      <c r="A83" s="196"/>
      <c r="B83" s="267"/>
      <c r="C83" s="86" t="s">
        <v>192</v>
      </c>
      <c r="D83" s="89">
        <v>0.28000000000000003</v>
      </c>
      <c r="E83" s="89">
        <v>0.35399999999999998</v>
      </c>
      <c r="F83" s="89">
        <v>0.11608450704225354</v>
      </c>
      <c r="G83" s="89">
        <v>6.8852459016393447E-2</v>
      </c>
      <c r="H83" s="89">
        <v>0.24779999999999999</v>
      </c>
      <c r="I83" s="89">
        <v>6.7249805839508001E-2</v>
      </c>
      <c r="J83" s="89">
        <v>5.0491803278688532E-2</v>
      </c>
      <c r="K83" s="89">
        <v>0.14159999999999998</v>
      </c>
      <c r="L83" s="89">
        <v>4.7096643647278613E-2</v>
      </c>
    </row>
    <row r="84" spans="1:12" x14ac:dyDescent="0.25">
      <c r="A84" s="196">
        <v>2014</v>
      </c>
      <c r="B84" s="264" t="s">
        <v>188</v>
      </c>
      <c r="C84" s="269" t="s">
        <v>7</v>
      </c>
      <c r="D84" s="90">
        <v>9.7000000000000003E-2</v>
      </c>
      <c r="E84" s="90">
        <v>0.10100000000000001</v>
      </c>
      <c r="F84" s="90">
        <v>3.6253521126760571E-2</v>
      </c>
      <c r="G84" s="90">
        <v>2.3852459016393445E-2</v>
      </c>
      <c r="H84" s="90">
        <v>7.0699999999999999E-2</v>
      </c>
      <c r="I84" s="90">
        <v>2.1856720052056008E-2</v>
      </c>
      <c r="J84" s="90">
        <v>1.7491803278688527E-2</v>
      </c>
      <c r="K84" s="90">
        <v>4.0399999999999998E-2</v>
      </c>
      <c r="L84" s="90">
        <v>1.5739409332297817E-2</v>
      </c>
    </row>
    <row r="85" spans="1:12" x14ac:dyDescent="0.25">
      <c r="A85" s="196"/>
      <c r="B85" s="268"/>
      <c r="C85" s="87" t="s">
        <v>160</v>
      </c>
      <c r="D85" s="90">
        <v>0.17299999999999999</v>
      </c>
      <c r="E85" s="90">
        <v>0.20399999999999999</v>
      </c>
      <c r="F85" s="90">
        <v>6.9028169014084512E-2</v>
      </c>
      <c r="G85" s="90">
        <v>4.2540983606557371E-2</v>
      </c>
      <c r="H85" s="90">
        <v>0.14280000000000001</v>
      </c>
      <c r="I85" s="90">
        <v>4.0570600952960681E-2</v>
      </c>
      <c r="J85" s="90">
        <v>3.1196721311475408E-2</v>
      </c>
      <c r="K85" s="90">
        <v>8.1599999999999978E-2</v>
      </c>
      <c r="L85" s="90">
        <v>2.8706928905774434E-2</v>
      </c>
    </row>
    <row r="86" spans="1:12" x14ac:dyDescent="0.25">
      <c r="A86" s="196"/>
      <c r="B86" s="266"/>
      <c r="C86" s="87" t="s">
        <v>190</v>
      </c>
      <c r="D86" s="90">
        <v>0.25600000000000001</v>
      </c>
      <c r="E86" s="90">
        <v>0.36</v>
      </c>
      <c r="F86" s="90">
        <v>0.1127887323943662</v>
      </c>
      <c r="G86" s="90">
        <v>6.2950819672131147E-2</v>
      </c>
      <c r="H86" s="90">
        <v>0.252</v>
      </c>
      <c r="I86" s="90">
        <v>6.3905291660544483E-2</v>
      </c>
      <c r="J86" s="90">
        <v>4.6163934426229514E-2</v>
      </c>
      <c r="K86" s="90">
        <v>0.14399999999999999</v>
      </c>
      <c r="L86" s="90">
        <v>4.4027690434709596E-2</v>
      </c>
    </row>
    <row r="87" spans="1:12" x14ac:dyDescent="0.25">
      <c r="A87" s="196">
        <v>2015</v>
      </c>
      <c r="B87" s="261" t="s">
        <v>188</v>
      </c>
      <c r="C87" s="86" t="s">
        <v>7</v>
      </c>
      <c r="D87" s="89">
        <v>6.3377029327225373E-2</v>
      </c>
      <c r="E87" s="89">
        <v>8.9042524027665507E-2</v>
      </c>
      <c r="F87" s="89">
        <v>2.7907805543853265E-2</v>
      </c>
      <c r="G87" s="89">
        <v>1.558451540833411E-2</v>
      </c>
      <c r="H87" s="89">
        <v>6.2329766819365855E-2</v>
      </c>
      <c r="I87" s="89">
        <v>1.5815389437159044E-2</v>
      </c>
      <c r="J87" s="89">
        <v>1.1428644632778347E-2</v>
      </c>
      <c r="K87" s="89">
        <v>3.5617009611066203E-2</v>
      </c>
      <c r="L87" s="89">
        <v>1.0897613627974957E-2</v>
      </c>
    </row>
    <row r="88" spans="1:12" x14ac:dyDescent="0.25">
      <c r="A88" s="196"/>
      <c r="B88" s="267"/>
      <c r="C88" s="86" t="s">
        <v>160</v>
      </c>
      <c r="D88" s="89">
        <v>0.13737985704088929</v>
      </c>
      <c r="E88" s="89">
        <v>0.16496662371283624</v>
      </c>
      <c r="F88" s="89">
        <v>5.535921478589341E-2</v>
      </c>
      <c r="G88" s="89">
        <v>3.3781932059235069E-2</v>
      </c>
      <c r="H88" s="89">
        <v>0.11547663659898538</v>
      </c>
      <c r="I88" s="89">
        <v>3.2414962489137625E-2</v>
      </c>
      <c r="J88" s="89">
        <v>2.4773416843439054E-2</v>
      </c>
      <c r="K88" s="89">
        <v>6.5986649485134496E-2</v>
      </c>
      <c r="L88" s="89">
        <v>2.2875351733030673E-2</v>
      </c>
    </row>
    <row r="89" spans="1:12" x14ac:dyDescent="0.25">
      <c r="A89" s="196"/>
      <c r="B89" s="267"/>
      <c r="C89" s="86" t="s">
        <v>190</v>
      </c>
      <c r="D89" s="89">
        <v>0.21547707109221742</v>
      </c>
      <c r="E89" s="89">
        <v>0.26566718560786901</v>
      </c>
      <c r="F89" s="89">
        <v>8.8096835733818643E-2</v>
      </c>
      <c r="G89" s="89">
        <v>5.2986165022676418E-2</v>
      </c>
      <c r="H89" s="89">
        <v>0.18596702992550831</v>
      </c>
      <c r="I89" s="89">
        <v>5.1302909365998198E-2</v>
      </c>
      <c r="J89" s="89">
        <v>3.8856521016629376E-2</v>
      </c>
      <c r="K89" s="89">
        <v>0.1062668742431476</v>
      </c>
      <c r="L89" s="89">
        <v>3.6063772153051038E-2</v>
      </c>
    </row>
    <row r="91" spans="1:12" ht="45.75" x14ac:dyDescent="0.25">
      <c r="A91" s="91"/>
      <c r="B91" s="92" t="s">
        <v>141</v>
      </c>
    </row>
  </sheetData>
  <mergeCells count="67">
    <mergeCell ref="A81:A83"/>
    <mergeCell ref="B81:B83"/>
    <mergeCell ref="A84:A86"/>
    <mergeCell ref="B84:B86"/>
    <mergeCell ref="A87:A89"/>
    <mergeCell ref="B87:B89"/>
    <mergeCell ref="A72:A74"/>
    <mergeCell ref="B72:B74"/>
    <mergeCell ref="A75:A77"/>
    <mergeCell ref="B75:B77"/>
    <mergeCell ref="A78:A80"/>
    <mergeCell ref="B78:B80"/>
    <mergeCell ref="A62:A65"/>
    <mergeCell ref="B62:B65"/>
    <mergeCell ref="A66:A68"/>
    <mergeCell ref="B66:B68"/>
    <mergeCell ref="A69:A71"/>
    <mergeCell ref="B69:B71"/>
    <mergeCell ref="A54:A57"/>
    <mergeCell ref="B54:B57"/>
    <mergeCell ref="A58:A61"/>
    <mergeCell ref="B58:B61"/>
    <mergeCell ref="A44:A45"/>
    <mergeCell ref="B44:B45"/>
    <mergeCell ref="A46:A49"/>
    <mergeCell ref="B46:B49"/>
    <mergeCell ref="A50:A53"/>
    <mergeCell ref="B50:B53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4:A27"/>
    <mergeCell ref="B24:B25"/>
    <mergeCell ref="B26:B27"/>
    <mergeCell ref="A28:A31"/>
    <mergeCell ref="B28:B29"/>
    <mergeCell ref="B30:B31"/>
    <mergeCell ref="A16:A19"/>
    <mergeCell ref="B16:B17"/>
    <mergeCell ref="B18:B19"/>
    <mergeCell ref="A20:A23"/>
    <mergeCell ref="B20:B21"/>
    <mergeCell ref="B22:B23"/>
    <mergeCell ref="A6:A7"/>
    <mergeCell ref="B6:B7"/>
    <mergeCell ref="A8:A11"/>
    <mergeCell ref="B8:B9"/>
    <mergeCell ref="B10:B11"/>
    <mergeCell ref="A12:A15"/>
    <mergeCell ref="B12:B13"/>
    <mergeCell ref="B14:B15"/>
    <mergeCell ref="A4:A5"/>
    <mergeCell ref="B4:B5"/>
    <mergeCell ref="C4:C5"/>
    <mergeCell ref="D4:F4"/>
    <mergeCell ref="G4:I4"/>
    <mergeCell ref="J4:L4"/>
    <mergeCell ref="A1:L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leves</vt:lpstr>
      <vt:lpstr>comerciais leves</vt:lpstr>
      <vt:lpstr>comerciais lv ens pesado</vt:lpstr>
      <vt:lpstr>gnv</vt:lpstr>
      <vt:lpstr>pesados 1</vt:lpstr>
      <vt:lpstr>pesados 2</vt:lpstr>
      <vt:lpstr>motos</vt:lpstr>
      <vt:lpstr>evaporativa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Dias</dc:creator>
  <cp:lastModifiedBy>Cristiane Dias</cp:lastModifiedBy>
  <dcterms:created xsi:type="dcterms:W3CDTF">2015-09-01T12:19:38Z</dcterms:created>
  <dcterms:modified xsi:type="dcterms:W3CDTF">2016-10-21T16:45:59Z</dcterms:modified>
</cp:coreProperties>
</file>