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Malu\AGENDA VERDE\"/>
    </mc:Choice>
  </mc:AlternateContent>
  <bookViews>
    <workbookView xWindow="0" yWindow="0" windowWidth="21600" windowHeight="9735"/>
  </bookViews>
  <sheets>
    <sheet name="Solicitação de Autorização" sheetId="4" r:id="rId1"/>
    <sheet name="Comprovante Preenchido" sheetId="5" state="hidden" r:id="rId2"/>
    <sheet name="Comprovante Não Preenchido" sheetId="7" state="hidden" r:id="rId3"/>
    <sheet name="Checklist" sheetId="9" state="hidden" r:id="rId4"/>
    <sheet name="Checklist_n_preenchido" sheetId="10" state="hidden" r:id="rId5"/>
    <sheet name="lista suspensa" sheetId="6" state="hidden" r:id="rId6"/>
  </sheets>
  <definedNames>
    <definedName name="_xlnm.Print_Area" localSheetId="3">Checklist!$B$1:$BD$45</definedName>
    <definedName name="_xlnm.Print_Area" localSheetId="4">Checklist_n_preenchido!$B$1:$BD$33</definedName>
    <definedName name="_xlnm.Print_Area" localSheetId="2">'Comprovante Não Preenchido'!$B$1:$BD$78</definedName>
    <definedName name="_xlnm.Print_Area" localSheetId="1">'Comprovante Preenchido'!$B$1:$BD$81</definedName>
    <definedName name="_xlnm.Print_Area" localSheetId="0">'Solicitação de Autorização'!$B$1:$BD$49</definedName>
    <definedName name="Tipo" localSheetId="3">#REF!</definedName>
    <definedName name="Tipo" localSheetId="4">#REF!</definedName>
    <definedName name="Tipo" localSheetId="2">#REF!</definedName>
    <definedName name="Tipo">#REF!</definedName>
    <definedName name="Z_56846108_F0B6_4D32_8C39_09290A7A9365_.wvu.PrintArea" localSheetId="3" hidden="1">Checklist!$A$1:$BE$37</definedName>
    <definedName name="Z_56846108_F0B6_4D32_8C39_09290A7A9365_.wvu.PrintArea" localSheetId="4" hidden="1">Checklist_n_preenchido!$A$1:$BE$25</definedName>
    <definedName name="Z_56846108_F0B6_4D32_8C39_09290A7A9365_.wvu.PrintArea" localSheetId="2" hidden="1">'Comprovante Não Preenchido'!$A$1:$BE$75</definedName>
    <definedName name="Z_56846108_F0B6_4D32_8C39_09290A7A9365_.wvu.PrintArea" localSheetId="1" hidden="1">'Comprovante Preenchido'!$A$1:$BE$74</definedName>
    <definedName name="Z_56846108_F0B6_4D32_8C39_09290A7A9365_.wvu.PrintArea" localSheetId="0" hidden="1">'Solicitação de Autorização'!$A$1:$BE$47</definedName>
    <definedName name="Z_E2E5D343_B4B3_47E2_ADCA_64F03F841DBD_.wvu.PrintArea" localSheetId="3" hidden="1">Checklist!$A$1:$BE$37</definedName>
    <definedName name="Z_E2E5D343_B4B3_47E2_ADCA_64F03F841DBD_.wvu.PrintArea" localSheetId="4" hidden="1">Checklist_n_preenchido!$A$1:$BE$25</definedName>
    <definedName name="Z_E2E5D343_B4B3_47E2_ADCA_64F03F841DBD_.wvu.PrintArea" localSheetId="2" hidden="1">'Comprovante Não Preenchido'!$A$1:$BE$75</definedName>
    <definedName name="Z_E2E5D343_B4B3_47E2_ADCA_64F03F841DBD_.wvu.PrintArea" localSheetId="1" hidden="1">'Comprovante Preenchido'!$A$1:$BE$74</definedName>
    <definedName name="Z_E2E5D343_B4B3_47E2_ADCA_64F03F841DBD_.wvu.PrintArea" localSheetId="0" hidden="1">'Solicitação de Autorização'!$A$1:$BE$47</definedName>
    <definedName name="Z_FEF13640_DF03_4679_92DE_79909B72DE40_.wvu.PrintArea" localSheetId="3" hidden="1">Checklist!$A$1:$BE$37</definedName>
    <definedName name="Z_FEF13640_DF03_4679_92DE_79909B72DE40_.wvu.PrintArea" localSheetId="4" hidden="1">Checklist_n_preenchido!$A$1:$BE$25</definedName>
    <definedName name="Z_FEF13640_DF03_4679_92DE_79909B72DE40_.wvu.PrintArea" localSheetId="2" hidden="1">'Comprovante Não Preenchido'!$A$1:$BE$75</definedName>
    <definedName name="Z_FEF13640_DF03_4679_92DE_79909B72DE40_.wvu.PrintArea" localSheetId="1" hidden="1">'Comprovante Preenchido'!$A$1:$BE$74</definedName>
    <definedName name="Z_FEF13640_DF03_4679_92DE_79909B72DE40_.wvu.PrintArea" localSheetId="0" hidden="1">'Solicitação de Autorização'!$A$1:$BE$47</definedName>
  </definedNames>
  <calcPr calcId="152511"/>
  <customWorkbookViews>
    <customWorkbookView name="flaviamr - Modo de exibição pessoal" guid="{FEF13640-DF03-4679-92DE-79909B72DE40}" mergeInterval="0" personalView="1" maximized="1" xWindow="1" yWindow="1" windowWidth="1024" windowHeight="547" activeSheetId="1" showComments="commIndAndComment"/>
    <customWorkbookView name="Administrador - Modo de exibição pessoal" guid="{56846108-F0B6-4D32-8C39-09290A7A9365}" mergeInterval="0" personalView="1" maximized="1" windowWidth="1276" windowHeight="575" activeSheetId="1"/>
    <customWorkbookView name="fernandasf - Modo de exibição pessoal" guid="{E2E5D343-B4B3-47E2-ADCA-64F03F841DBD}" mergeInterval="0" personalView="1" maximized="1" xWindow="1" yWindow="1" windowWidth="1020" windowHeight="5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4" l="1"/>
  <c r="C33" i="4"/>
  <c r="C32" i="4"/>
  <c r="C31" i="4"/>
  <c r="C30" i="4"/>
  <c r="C29" i="4"/>
  <c r="C28" i="4"/>
  <c r="K29" i="4"/>
  <c r="K30" i="4"/>
  <c r="K31" i="4"/>
  <c r="K32" i="4"/>
  <c r="K33" i="4"/>
  <c r="K28" i="4"/>
  <c r="AJ23" i="4"/>
  <c r="K34" i="4" l="1"/>
  <c r="AI37" i="9"/>
  <c r="T18" i="5" l="1"/>
  <c r="E18" i="5"/>
  <c r="AT17" i="5"/>
  <c r="AH17" i="5"/>
  <c r="O17" i="5"/>
  <c r="AV23" i="5" l="1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AV22" i="5"/>
  <c r="AN22" i="5"/>
  <c r="U22" i="5"/>
  <c r="C24" i="5"/>
  <c r="C23" i="5"/>
  <c r="C25" i="5"/>
  <c r="C26" i="5"/>
  <c r="C27" i="5"/>
  <c r="C28" i="5"/>
  <c r="C29" i="5"/>
  <c r="C30" i="5"/>
  <c r="C31" i="5"/>
  <c r="C32" i="5"/>
  <c r="C33" i="5"/>
  <c r="C34" i="5"/>
  <c r="C35" i="5"/>
  <c r="C36" i="5"/>
  <c r="C22" i="5"/>
  <c r="AK16" i="5"/>
  <c r="H16" i="5"/>
  <c r="AE44" i="4" l="1"/>
  <c r="AI25" i="10" l="1"/>
  <c r="AE23" i="10"/>
  <c r="AH9" i="9" l="1"/>
  <c r="I9" i="9"/>
  <c r="AE7" i="9"/>
  <c r="I7" i="9"/>
  <c r="BA11" i="5" l="1"/>
  <c r="AP24" i="4"/>
  <c r="V24" i="4"/>
  <c r="AA8" i="4"/>
  <c r="AH14" i="5"/>
  <c r="T14" i="5"/>
  <c r="E14" i="5"/>
  <c r="AT13" i="5"/>
  <c r="AH13" i="5"/>
  <c r="O13" i="5"/>
  <c r="AE11" i="5"/>
  <c r="I11" i="5"/>
  <c r="C3" i="5" l="1"/>
  <c r="C4" i="5"/>
  <c r="C7" i="5"/>
</calcChain>
</file>

<file path=xl/sharedStrings.xml><?xml version="1.0" encoding="utf-8"?>
<sst xmlns="http://schemas.openxmlformats.org/spreadsheetml/2006/main" count="282" uniqueCount="129">
  <si>
    <t>Nome Popular</t>
  </si>
  <si>
    <t>Espécie/nome científico</t>
  </si>
  <si>
    <t>Nome:</t>
  </si>
  <si>
    <t xml:space="preserve">CPF/CNPJ </t>
  </si>
  <si>
    <t>Nome/Razão social</t>
  </si>
  <si>
    <t>E mail</t>
  </si>
  <si>
    <t>Nome</t>
  </si>
  <si>
    <t>CPF</t>
  </si>
  <si>
    <t xml:space="preserve">GOVERNO DO ESTADO DE SÃO PAULO   </t>
  </si>
  <si>
    <t>Data:</t>
  </si>
  <si>
    <t>Dados do Imóvel Rural</t>
  </si>
  <si>
    <t>Nome do Imóvel</t>
  </si>
  <si>
    <t>Comprovante</t>
  </si>
  <si>
    <t>Órgão emissor</t>
  </si>
  <si>
    <t>Nº do Processo/ano</t>
  </si>
  <si>
    <t>Assinatura do emissor</t>
  </si>
  <si>
    <r>
      <rPr>
        <b/>
        <sz val="11"/>
        <rFont val="Calibri"/>
        <family val="2"/>
        <scheme val="minor"/>
      </rPr>
      <t xml:space="preserve">Lista de Indivíduos Plantados </t>
    </r>
    <r>
      <rPr>
        <sz val="10"/>
        <rFont val="Calibri"/>
        <family val="2"/>
        <scheme val="minor"/>
      </rPr>
      <t>(somente no caso de plantios comerciais de espécies nativas)</t>
    </r>
  </si>
  <si>
    <t>Observações</t>
  </si>
  <si>
    <t>Assinatura do Interessado, Representante Legal ou Procurador</t>
  </si>
  <si>
    <t>Nº</t>
  </si>
  <si>
    <t>Bairro</t>
  </si>
  <si>
    <t>Município</t>
  </si>
  <si>
    <t>Identificação do Interessado</t>
  </si>
  <si>
    <t>Contato do Interessado</t>
  </si>
  <si>
    <r>
      <t>Logradouro</t>
    </r>
    <r>
      <rPr>
        <sz val="10"/>
        <rFont val="Calibri"/>
        <family val="2"/>
        <scheme val="minor"/>
      </rPr>
      <t xml:space="preserve"> (rua, avenida, estrada, etc.)</t>
    </r>
  </si>
  <si>
    <t>Complemento/referência</t>
  </si>
  <si>
    <t>Mapa de Localização do Plantio/Reflorestamento</t>
  </si>
  <si>
    <r>
      <t xml:space="preserve">Contato do Representante Legal ou Procurador </t>
    </r>
    <r>
      <rPr>
        <sz val="10"/>
        <rFont val="Calibri"/>
        <family val="2"/>
        <scheme val="minor"/>
      </rPr>
      <t>(Somente se necessário)</t>
    </r>
  </si>
  <si>
    <t>Área de Uso Alternativo do Solo</t>
  </si>
  <si>
    <t>Número/ano</t>
  </si>
  <si>
    <t>Número do CAR</t>
  </si>
  <si>
    <t>É integrante de Povos e Comunidades Tradicionais?</t>
  </si>
  <si>
    <t>nº de indivíduos
plantados</t>
  </si>
  <si>
    <t>Data ou período 
de plantio</t>
  </si>
  <si>
    <t>COMPROVANTE DE CADASTRO DE PLANTIO OU REFLORESTAMENTO</t>
  </si>
  <si>
    <t>PCT</t>
  </si>
  <si>
    <t>Sim</t>
  </si>
  <si>
    <t>Não</t>
  </si>
  <si>
    <t>O imóvel está inserido em Unidade de Conservação?</t>
  </si>
  <si>
    <t>Em UC</t>
  </si>
  <si>
    <t>Tipo de UC</t>
  </si>
  <si>
    <t>Estação Ecológica</t>
  </si>
  <si>
    <t>Floresta Estadual</t>
  </si>
  <si>
    <t>Parque Estadual</t>
  </si>
  <si>
    <t>Reserva Biológica</t>
  </si>
  <si>
    <t>Reserva de Fauna</t>
  </si>
  <si>
    <t>Área de Proteção Ambiental</t>
  </si>
  <si>
    <t>Área de Relevante Interesse Ecológico</t>
  </si>
  <si>
    <t>Refúgio de Vida Silvestre</t>
  </si>
  <si>
    <t>Monumento Natural</t>
  </si>
  <si>
    <t>Reserva Extrativista</t>
  </si>
  <si>
    <t>Reserva de Desenvolvimento Sustentável</t>
  </si>
  <si>
    <t>- Na área cadastrada as intervenções na vegetação poderão ser feitas livremente, exceto em exemplares nativos isolados preexistentes no local, que permanece a necessidade de autorização prévia;
- Em Áreas Rurais Consolidadas em Área de Preservação Permanente - APP, deverão ser adotadas técnicas de conservação de solo e água e que visem à mitigação de eventuais impactos negativos;
- Quando esta se tratar de corte raso da vegetação de reflorestamento, recomenda-se que o corte ocorra partindo do ponto mais distante em direção ao fragmento mais próximo;
- Quando houver necessidade de licença de transporte dos produtos obtidos pela intervenção na Vegetação de Reflorestamento, a Exploração Sustentável deverá ser comunicada previamente ao órgão emissor deste documento</t>
  </si>
  <si>
    <t>CHECK LIST DE ANÁLISE PARA CADASTRO DE PLANTIO OU REFLORESTAMENTO</t>
  </si>
  <si>
    <t>Análise de documentação</t>
  </si>
  <si>
    <t>Solicitação de Cadastro, devidamente preenchida e assinada</t>
  </si>
  <si>
    <t>Checklist</t>
  </si>
  <si>
    <t>Não se aplica</t>
  </si>
  <si>
    <t>Georreferenciamento</t>
  </si>
  <si>
    <t>Procuração devidamente assinada pelo interessado quando este nomear representante Legal</t>
  </si>
  <si>
    <t xml:space="preserve">Cópia do CPF e RG do interessado ou, no caso de pessoa Jurídica, cópia da última alteração do contrato social  </t>
  </si>
  <si>
    <t>Órgão responsável pela análise do processo, conforme informações apresentadas pelo interessado</t>
  </si>
  <si>
    <t>Análise das informações apresentadas</t>
  </si>
  <si>
    <t>Observações Gerais</t>
  </si>
  <si>
    <t>No caso de mais de um proprietário, todos assinam o documento?</t>
  </si>
  <si>
    <t>A solicitação de cadastro foi assinada pelo interessado, ou pelo representante legal ou procurador, devidamente nomeado?</t>
  </si>
  <si>
    <t>Conclusão da Análise</t>
  </si>
  <si>
    <t>Assinatura e carimbo do responsável pela análise</t>
  </si>
  <si>
    <t>Documentação completa e cadastro apto a ser realizado?</t>
  </si>
  <si>
    <t>Providência</t>
  </si>
  <si>
    <t>Cadastro Ambiental Rural (CAR) analisado e aprovado?</t>
  </si>
  <si>
    <t>Cópia do CPF e RG do procurador ou representante legal</t>
  </si>
  <si>
    <t>Conforme georreferenciamento apresentado o Plantio/Reflorestamento está localizado fora de APP, RL e de Vegetação Natural?</t>
  </si>
  <si>
    <t>órgão responsável</t>
  </si>
  <si>
    <t>CDRS/SAA</t>
  </si>
  <si>
    <t>CFB/SIMA</t>
  </si>
  <si>
    <t>Órgão Gestor da UC</t>
  </si>
  <si>
    <t>Conselho Gestor da UC</t>
  </si>
  <si>
    <t>Contato do Responsável Técnico</t>
  </si>
  <si>
    <r>
      <t xml:space="preserve">Identificação do Representante Legal ou Procurador </t>
    </r>
    <r>
      <rPr>
        <sz val="10"/>
        <rFont val="Calibri"/>
        <family val="2"/>
        <scheme val="minor"/>
      </rPr>
      <t>(Somente se necessário)</t>
    </r>
  </si>
  <si>
    <t>Solicitação de Autorização devidamente preenchida e assinada</t>
  </si>
  <si>
    <t>Georreferenciamento da área de manejo</t>
  </si>
  <si>
    <t>Georreferenciamento das UPAs (Unidades de Produção Anual)</t>
  </si>
  <si>
    <t>Caracterização do meio físico e biológico da área de manejo, incluindo descrição hidrográfica</t>
  </si>
  <si>
    <t>Plano de Manejo</t>
  </si>
  <si>
    <t>Documentação Geral</t>
  </si>
  <si>
    <t>Estimativa do estoque total existente  na área de manejo, por espécie e  tipo produto a ser obtido</t>
  </si>
  <si>
    <t>Volume pretendido a ser explorado, por espécie e tipo de produto</t>
  </si>
  <si>
    <t>Ciclo de corte</t>
  </si>
  <si>
    <t>Cronograma de execução das atividades</t>
  </si>
  <si>
    <t>Descrição das medidas a serem adotadas para promoção da regeneração natural das espécies exploradas na área de manejo</t>
  </si>
  <si>
    <t>Descrição do sistema de transporte adequado e da construção de vias de acesso com métodos e traçados que causem o menor impacto</t>
  </si>
  <si>
    <t>Descrição da metodologia de colheita de impacto reduzido</t>
  </si>
  <si>
    <t>Conforme Georreferencimento apresentado a Área de Manejo está inserida no Bioma Cerrado?</t>
  </si>
  <si>
    <t>Conforme Georreferencimento apresentado a Área de Manejo está localizada fora de APP?</t>
  </si>
  <si>
    <t>O Volume a ser explorado e o ciclo de exploração é compatível com o estoque existente e com a capacidade de regeneração natural da espécie e com as medidas adotadas para promover a regeneração?</t>
  </si>
  <si>
    <t>O sistema de transporte é adequado a fim de causar o menor impacto possível?</t>
  </si>
  <si>
    <t xml:space="preserve">As características físiscas e biológicas da área é compatível com a a atividade pretendida? </t>
  </si>
  <si>
    <t>A estimativa do estoque foi obtida por meio do inventário amostral, com parcelas com dimensões mínimas de 20 x 30 m, admitido erro máximo de 20%, com probabilidade de 95% de confiança?</t>
  </si>
  <si>
    <t>Documentação completa e PMS apto a ser autorizado?</t>
  </si>
  <si>
    <t>CHECK LIST DE ANÁLISE PARA AUTORIZAÇÃO DE PLANO DE MANEJO SUSTENTÁVEL</t>
  </si>
  <si>
    <t>Exploração Seletiva em Vegetação Natural de Cerrado</t>
  </si>
  <si>
    <t>Foi feito apenas um levantamento preliminar</t>
  </si>
  <si>
    <t>Foi apenas apresentada proposta de plantio como forma de compensação em outras áreas</t>
  </si>
  <si>
    <t>Apresentou apenas as possbilidades. Necessário antes a definição das árvores a serem exploradas, das respectivas UPAs</t>
  </si>
  <si>
    <t>Não foi possível avaliar</t>
  </si>
  <si>
    <t>Vegetação secundária nos estágios inicial e médio de regeneração de formações florestais</t>
  </si>
  <si>
    <t>Informações das áreas a serem submetivas ao Manejo Agrolforestal Sustentável</t>
  </si>
  <si>
    <t>Área em hectares (ha)</t>
  </si>
  <si>
    <t>Área de Vegetação Natural no imóvel (ha)</t>
  </si>
  <si>
    <t>Área do imóvel (ha)</t>
  </si>
  <si>
    <t>Porcentagem de vegetação Natural do imóvel</t>
  </si>
  <si>
    <t>nº de Identificação da Área</t>
  </si>
  <si>
    <t>Porcentagem em relação a área de vegetação natural do imóvel</t>
  </si>
  <si>
    <t>Total</t>
  </si>
  <si>
    <t>"Área maior que 1 ha. Não permitido"</t>
  </si>
  <si>
    <t>Tipo de atividade a ser desenvolvida</t>
  </si>
  <si>
    <t xml:space="preserve">Observações sobre a atividade (ex. culturas a serem implantadas e atividades silviculturais) </t>
  </si>
  <si>
    <t>Tipo de atividade</t>
  </si>
  <si>
    <t>Implantação de culturas de espécies nativas</t>
  </si>
  <si>
    <t>Implantação de culturas de espécies exóticas</t>
  </si>
  <si>
    <t xml:space="preserve">Implantação de culturas de espécies nativas e exóticas </t>
  </si>
  <si>
    <t>Outra atividade</t>
  </si>
  <si>
    <t>Estou ciente da necessidade e me compremeto a manter nas áreas que serão submetidas ao Manejo Agroflorestal Sustentável 80% (oitenta por cento) de cobertura de copa, 3000 (três mil) indivíduos nativos regenerantes por hectare, 30 (trinta) espécies nativas regenerantes e 90% (noventa por cento) de cobertura de solo com vegetação viva ou morta e a não fazer uso de agrotóxicos, fertilizantes sintéticos, organismos geneticamente modificados e espécies com potencial de bioinvasão</t>
  </si>
  <si>
    <t>O imóvel é maior que 4 módulos fiscais?</t>
  </si>
  <si>
    <t>Tamanho do imóvel</t>
  </si>
  <si>
    <t>- Estou ciente da necessidade e me comprometo a manter nas áreas que serão submetidas ao Manejo Agroflorestal Sustentável 80% (oitenta por cento) de cobertura de copa, 3000 (três mil) indivíduos nativos regenerantes por hectare, 30 (trinta) espécies nativas regenerantes e 90% (noventa por cento) de cobertura de solo com vegetação viva ou morta e a não fazer uso de agrotóxicos, fertilizantes sintéticos, organismos geneticamente modificados e espécies com potencial de bioinvasão;</t>
  </si>
  <si>
    <t>- Declaro que a atividade irá ocorrer em vegetação secundária nos estágios inicial e médio de regeneração de formações florestais.</t>
  </si>
  <si>
    <t>MCE -  Autorização para Manejo Agroflorestal Sustentável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</si>
</sst>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Arial"/>
      <family val="2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0" borderId="0" xfId="0" applyFont="1" applyProtection="1"/>
    <xf numFmtId="0" fontId="1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5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1" fontId="1" fillId="2" borderId="0" xfId="0" applyNumberFormat="1" applyFont="1" applyFill="1" applyBorder="1" applyAlignment="1" applyProtection="1">
      <alignment horizontal="left" vertical="center"/>
    </xf>
    <xf numFmtId="0" fontId="0" fillId="0" borderId="0" xfId="0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14" fontId="5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 wrapText="1"/>
    </xf>
    <xf numFmtId="14" fontId="8" fillId="2" borderId="0" xfId="0" applyNumberFormat="1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vertical="center"/>
    </xf>
    <xf numFmtId="0" fontId="3" fillId="2" borderId="37" xfId="0" applyFont="1" applyFill="1" applyBorder="1" applyAlignment="1" applyProtection="1">
      <alignment vertical="center"/>
    </xf>
    <xf numFmtId="0" fontId="5" fillId="2" borderId="37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5" fillId="2" borderId="14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left" vertical="center"/>
    </xf>
    <xf numFmtId="0" fontId="7" fillId="2" borderId="0" xfId="0" applyFont="1" applyFill="1" applyProtection="1"/>
    <xf numFmtId="0" fontId="3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2" fontId="8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justify" vertical="center"/>
      <protection locked="0"/>
    </xf>
    <xf numFmtId="0" fontId="1" fillId="2" borderId="16" xfId="0" applyFont="1" applyFill="1" applyBorder="1" applyAlignment="1" applyProtection="1">
      <alignment horizontal="justify" vertical="center"/>
      <protection locked="0"/>
    </xf>
    <xf numFmtId="0" fontId="1" fillId="2" borderId="37" xfId="0" applyFont="1" applyFill="1" applyBorder="1" applyAlignment="1" applyProtection="1">
      <alignment horizontal="justify" vertical="center"/>
      <protection locked="0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3" fillId="4" borderId="37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14" fontId="1" fillId="2" borderId="0" xfId="0" applyNumberFormat="1" applyFont="1" applyFill="1" applyAlignment="1" applyProtection="1">
      <alignment horizontal="center"/>
      <protection locked="0"/>
    </xf>
    <xf numFmtId="0" fontId="5" fillId="2" borderId="5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 applyProtection="1">
      <alignment horizontal="center" vertical="center" wrapText="1"/>
      <protection locked="0"/>
    </xf>
    <xf numFmtId="0" fontId="5" fillId="2" borderId="53" xfId="0" applyFont="1" applyFill="1" applyBorder="1" applyAlignment="1" applyProtection="1">
      <alignment horizontal="center" vertical="center" wrapText="1"/>
      <protection locked="0"/>
    </xf>
    <xf numFmtId="0" fontId="5" fillId="2" borderId="51" xfId="0" applyFont="1" applyFill="1" applyBorder="1" applyAlignment="1" applyProtection="1">
      <alignment horizontal="center" vertical="center" wrapText="1"/>
      <protection locked="0"/>
    </xf>
    <xf numFmtId="0" fontId="5" fillId="2" borderId="52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center"/>
    </xf>
    <xf numFmtId="0" fontId="12" fillId="2" borderId="0" xfId="0" applyFont="1" applyFill="1" applyAlignment="1" applyProtection="1">
      <alignment horizont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</xf>
    <xf numFmtId="2" fontId="8" fillId="2" borderId="6" xfId="0" applyNumberFormat="1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57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center"/>
    </xf>
    <xf numFmtId="0" fontId="7" fillId="0" borderId="16" xfId="0" applyFont="1" applyBorder="1" applyProtection="1"/>
    <xf numFmtId="0" fontId="7" fillId="0" borderId="37" xfId="0" applyFont="1" applyBorder="1" applyProtection="1"/>
    <xf numFmtId="0" fontId="5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49" fontId="5" fillId="2" borderId="43" xfId="0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</xf>
    <xf numFmtId="49" fontId="5" fillId="2" borderId="37" xfId="0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2" fontId="5" fillId="2" borderId="15" xfId="0" applyNumberFormat="1" applyFont="1" applyFill="1" applyBorder="1" applyAlignment="1" applyProtection="1">
      <alignment horizontal="center" vertical="center"/>
    </xf>
    <xf numFmtId="2" fontId="5" fillId="2" borderId="16" xfId="0" applyNumberFormat="1" applyFont="1" applyFill="1" applyBorder="1" applyAlignment="1" applyProtection="1">
      <alignment horizontal="center" vertical="center"/>
    </xf>
    <xf numFmtId="2" fontId="3" fillId="4" borderId="15" xfId="0" applyNumberFormat="1" applyFont="1" applyFill="1" applyBorder="1" applyAlignment="1" applyProtection="1">
      <alignment horizontal="center" vertical="center"/>
    </xf>
    <xf numFmtId="2" fontId="3" fillId="4" borderId="16" xfId="0" applyNumberFormat="1" applyFont="1" applyFill="1" applyBorder="1" applyAlignment="1" applyProtection="1">
      <alignment horizontal="center" vertical="center"/>
    </xf>
    <xf numFmtId="2" fontId="3" fillId="4" borderId="37" xfId="0" applyNumberFormat="1" applyFont="1" applyFill="1" applyBorder="1" applyAlignment="1" applyProtection="1">
      <alignment horizontal="center" vertical="center"/>
    </xf>
    <xf numFmtId="0" fontId="13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NumberFormat="1" applyFont="1" applyFill="1" applyBorder="1" applyAlignment="1" applyProtection="1">
      <alignment horizontal="left" vertical="center"/>
    </xf>
    <xf numFmtId="0" fontId="5" fillId="2" borderId="37" xfId="0" applyNumberFormat="1" applyFont="1" applyFill="1" applyBorder="1" applyAlignment="1" applyProtection="1">
      <alignment horizontal="left" vertical="center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/>
    </xf>
    <xf numFmtId="0" fontId="3" fillId="4" borderId="35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14" fontId="1" fillId="2" borderId="10" xfId="0" applyNumberFormat="1" applyFont="1" applyFill="1" applyBorder="1" applyAlignment="1" applyProtection="1">
      <alignment horizontal="center" vertical="center" wrapText="1"/>
    </xf>
    <xf numFmtId="14" fontId="1" fillId="2" borderId="2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quotePrefix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8" fillId="2" borderId="47" xfId="0" applyNumberFormat="1" applyFont="1" applyFill="1" applyBorder="1" applyAlignment="1" applyProtection="1">
      <alignment horizontal="center" vertical="center" wrapText="1"/>
    </xf>
    <xf numFmtId="0" fontId="8" fillId="2" borderId="48" xfId="0" applyNumberFormat="1" applyFont="1" applyFill="1" applyBorder="1" applyAlignment="1" applyProtection="1">
      <alignment horizontal="center" vertical="center" wrapText="1"/>
    </xf>
    <xf numFmtId="0" fontId="1" fillId="2" borderId="48" xfId="0" applyNumberFormat="1" applyFont="1" applyFill="1" applyBorder="1" applyAlignment="1" applyProtection="1">
      <alignment horizontal="center" vertical="center" wrapText="1"/>
    </xf>
    <xf numFmtId="14" fontId="1" fillId="2" borderId="48" xfId="0" applyNumberFormat="1" applyFont="1" applyFill="1" applyBorder="1" applyAlignment="1" applyProtection="1">
      <alignment horizontal="center" vertical="center" wrapText="1"/>
    </xf>
    <xf numFmtId="14" fontId="1" fillId="2" borderId="49" xfId="0" applyNumberFormat="1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3" fillId="4" borderId="50" xfId="0" applyFont="1" applyFill="1" applyBorder="1" applyAlignment="1" applyProtection="1">
      <alignment horizontal="center" vertical="center"/>
    </xf>
    <xf numFmtId="0" fontId="3" fillId="4" borderId="51" xfId="0" applyFont="1" applyFill="1" applyBorder="1" applyAlignment="1" applyProtection="1">
      <alignment horizontal="center" vertical="center"/>
    </xf>
    <xf numFmtId="0" fontId="3" fillId="4" borderId="52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4" xfId="0" applyFont="1" applyFill="1" applyBorder="1" applyAlignment="1" applyProtection="1">
      <alignment horizontal="center" vertical="center"/>
    </xf>
    <xf numFmtId="0" fontId="3" fillId="4" borderId="55" xfId="0" applyFont="1" applyFill="1" applyBorder="1" applyAlignment="1" applyProtection="1">
      <alignment horizontal="center" vertical="center"/>
    </xf>
    <xf numFmtId="0" fontId="3" fillId="4" borderId="54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5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</xf>
    <xf numFmtId="0" fontId="5" fillId="0" borderId="15" xfId="0" applyNumberFormat="1" applyFont="1" applyBorder="1" applyAlignment="1" applyProtection="1">
      <alignment horizontal="center" vertical="center"/>
    </xf>
    <xf numFmtId="0" fontId="5" fillId="0" borderId="16" xfId="0" applyNumberFormat="1" applyFont="1" applyBorder="1" applyAlignment="1" applyProtection="1">
      <alignment horizontal="center" vertical="center"/>
    </xf>
    <xf numFmtId="0" fontId="9" fillId="3" borderId="57" xfId="0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/>
    </xf>
    <xf numFmtId="0" fontId="5" fillId="2" borderId="16" xfId="0" applyNumberFormat="1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/>
    </xf>
    <xf numFmtId="0" fontId="7" fillId="0" borderId="37" xfId="0" applyFont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justify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21" xfId="0" applyFont="1" applyFill="1" applyBorder="1" applyAlignment="1" applyProtection="1">
      <alignment horizontal="left" vertical="center" wrapText="1"/>
    </xf>
    <xf numFmtId="0" fontId="3" fillId="4" borderId="30" xfId="0" applyFont="1" applyFill="1" applyBorder="1" applyAlignment="1" applyProtection="1">
      <alignment horizontal="left" vertical="center" wrapText="1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42" xfId="0" applyFont="1" applyFill="1" applyBorder="1" applyAlignment="1" applyProtection="1">
      <alignment horizontal="center" vertical="center" wrapText="1"/>
    </xf>
    <xf numFmtId="0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35" xfId="0" applyNumberFormat="1" applyFont="1" applyBorder="1" applyAlignment="1" applyProtection="1">
      <alignment horizontal="center" vertical="center"/>
      <protection locked="0"/>
    </xf>
    <xf numFmtId="49" fontId="5" fillId="2" borderId="35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5" fillId="2" borderId="43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/>
    </xf>
  </cellXfs>
  <cellStyles count="1">
    <cellStyle name="Normal" xfId="0" builtinId="0"/>
  </cellStyles>
  <dxfs count="7">
    <dxf>
      <font>
        <color rgb="FFFF000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0</xdr:row>
      <xdr:rowOff>28575</xdr:rowOff>
    </xdr:from>
    <xdr:to>
      <xdr:col>6</xdr:col>
      <xdr:colOff>66675</xdr:colOff>
      <xdr:row>4</xdr:row>
      <xdr:rowOff>32088</xdr:rowOff>
    </xdr:to>
    <xdr:pic>
      <xdr:nvPicPr>
        <xdr:cNvPr id="2" name="Imagem 5" descr="Brasaosaopaulo">
          <a:extLst>
            <a:ext uri="{FF2B5EF4-FFF2-40B4-BE49-F238E27FC236}">
              <a16:creationId xmlns:a16="http://schemas.microsoft.com/office/drawing/2014/main" xmlns="" id="{333904F3-44F6-4BEF-9CB9-D5983F47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6000"/>
        </a:blip>
        <a:srcRect/>
        <a:stretch>
          <a:fillRect/>
        </a:stretch>
      </xdr:blipFill>
      <xdr:spPr bwMode="auto">
        <a:xfrm>
          <a:off x="742951" y="28575"/>
          <a:ext cx="695324" cy="76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72</xdr:row>
      <xdr:rowOff>9525</xdr:rowOff>
    </xdr:from>
    <xdr:to>
      <xdr:col>26</xdr:col>
      <xdr:colOff>117704</xdr:colOff>
      <xdr:row>75</xdr:row>
      <xdr:rowOff>0</xdr:rowOff>
    </xdr:to>
    <xdr:grpSp>
      <xdr:nvGrpSpPr>
        <xdr:cNvPr id="4" name="Grupo 3"/>
        <xdr:cNvGrpSpPr/>
      </xdr:nvGrpSpPr>
      <xdr:grpSpPr>
        <a:xfrm>
          <a:off x="933450" y="16325850"/>
          <a:ext cx="4194404" cy="542925"/>
          <a:chOff x="628650" y="16668750"/>
          <a:chExt cx="4571976" cy="590705"/>
        </a:xfrm>
      </xdr:grpSpPr>
      <xdr:pic>
        <xdr:nvPicPr>
          <xdr:cNvPr id="5" name="Imagem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8650" y="16680964"/>
            <a:ext cx="1153584" cy="562002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pic>
        <xdr:nvPicPr>
          <xdr:cNvPr id="6" name="Imagem 5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42033" y="16746583"/>
            <a:ext cx="1258593" cy="455084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  <xdr:pic>
        <xdr:nvPicPr>
          <xdr:cNvPr id="7" name="Imagem 6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78411" y="16668750"/>
            <a:ext cx="954748" cy="590070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  <xdr:pic>
        <xdr:nvPicPr>
          <xdr:cNvPr id="8" name="Imagem 7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50196" y="16668750"/>
            <a:ext cx="878854" cy="590705"/>
          </a:xfrm>
          <a:prstGeom prst="rect">
            <a:avLst/>
          </a:prstGeom>
          <a:ln w="6350">
            <a:solidFill>
              <a:schemeClr val="tx1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0</xdr:row>
      <xdr:rowOff>28575</xdr:rowOff>
    </xdr:from>
    <xdr:to>
      <xdr:col>6</xdr:col>
      <xdr:colOff>66675</xdr:colOff>
      <xdr:row>4</xdr:row>
      <xdr:rowOff>32088</xdr:rowOff>
    </xdr:to>
    <xdr:pic>
      <xdr:nvPicPr>
        <xdr:cNvPr id="2" name="Imagem 5" descr="Brasaosaopaulo">
          <a:extLst>
            <a:ext uri="{FF2B5EF4-FFF2-40B4-BE49-F238E27FC236}">
              <a16:creationId xmlns:a16="http://schemas.microsoft.com/office/drawing/2014/main" xmlns="" id="{333904F3-44F6-4BEF-9CB9-D5983F47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6000"/>
        </a:blip>
        <a:srcRect/>
        <a:stretch>
          <a:fillRect/>
        </a:stretch>
      </xdr:blipFill>
      <xdr:spPr bwMode="auto">
        <a:xfrm>
          <a:off x="742951" y="28575"/>
          <a:ext cx="695324" cy="76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0</xdr:row>
      <xdr:rowOff>28575</xdr:rowOff>
    </xdr:from>
    <xdr:to>
      <xdr:col>6</xdr:col>
      <xdr:colOff>66675</xdr:colOff>
      <xdr:row>4</xdr:row>
      <xdr:rowOff>79713</xdr:rowOff>
    </xdr:to>
    <xdr:pic>
      <xdr:nvPicPr>
        <xdr:cNvPr id="2" name="Imagem 5" descr="Brasaosaopaulo">
          <a:extLst>
            <a:ext uri="{FF2B5EF4-FFF2-40B4-BE49-F238E27FC236}">
              <a16:creationId xmlns:a16="http://schemas.microsoft.com/office/drawing/2014/main" xmlns="" id="{B9B6469B-B5F8-4FE7-A95A-C8023E95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6000"/>
        </a:blip>
        <a:srcRect/>
        <a:stretch>
          <a:fillRect/>
        </a:stretch>
      </xdr:blipFill>
      <xdr:spPr bwMode="auto">
        <a:xfrm>
          <a:off x="742951" y="28575"/>
          <a:ext cx="695324" cy="76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0</xdr:row>
      <xdr:rowOff>28575</xdr:rowOff>
    </xdr:from>
    <xdr:to>
      <xdr:col>6</xdr:col>
      <xdr:colOff>66675</xdr:colOff>
      <xdr:row>4</xdr:row>
      <xdr:rowOff>79713</xdr:rowOff>
    </xdr:to>
    <xdr:pic>
      <xdr:nvPicPr>
        <xdr:cNvPr id="2" name="Imagem 5" descr="Brasaosaopaulo">
          <a:extLst>
            <a:ext uri="{FF2B5EF4-FFF2-40B4-BE49-F238E27FC236}">
              <a16:creationId xmlns:a16="http://schemas.microsoft.com/office/drawing/2014/main" xmlns="" id="{B9B6469B-B5F8-4FE7-A95A-C8023E95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6000"/>
        </a:blip>
        <a:srcRect/>
        <a:stretch>
          <a:fillRect/>
        </a:stretch>
      </xdr:blipFill>
      <xdr:spPr bwMode="auto">
        <a:xfrm>
          <a:off x="742951" y="28575"/>
          <a:ext cx="695324" cy="76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9"/>
  <sheetViews>
    <sheetView tabSelected="1" view="pageBreakPreview" zoomScale="50" zoomScaleNormal="50" zoomScaleSheetLayoutView="50" workbookViewId="0">
      <selection activeCell="C3" sqref="C3:BC3"/>
    </sheetView>
  </sheetViews>
  <sheetFormatPr defaultRowHeight="15" customHeight="1" x14ac:dyDescent="0.25"/>
  <cols>
    <col min="1" max="1" width="5.85546875" style="29" customWidth="1"/>
    <col min="2" max="2" width="3.140625" style="29" customWidth="1"/>
    <col min="3" max="3" width="2.7109375" style="29" customWidth="1"/>
    <col min="4" max="4" width="3.42578125" style="29" customWidth="1"/>
    <col min="5" max="55" width="2.7109375" style="29" customWidth="1"/>
    <col min="56" max="56" width="3.7109375" style="29" customWidth="1"/>
    <col min="57" max="57" width="11.85546875" style="29" customWidth="1"/>
    <col min="58" max="58" width="6.5703125" style="29" hidden="1" customWidth="1"/>
    <col min="59" max="59" width="6.42578125" style="29" hidden="1" customWidth="1"/>
    <col min="60" max="60" width="0" style="29" hidden="1" customWidth="1"/>
    <col min="61" max="16384" width="9.140625" style="29"/>
  </cols>
  <sheetData>
    <row r="1" spans="1:57" ht="8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6"/>
    </row>
    <row r="2" spans="1:57" ht="15" customHeight="1" x14ac:dyDescent="0.25">
      <c r="A2" s="6"/>
      <c r="B2" s="6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2"/>
      <c r="BE2" s="2"/>
    </row>
    <row r="3" spans="1:57" ht="19.5" customHeight="1" x14ac:dyDescent="0.25">
      <c r="A3" s="6"/>
      <c r="B3" s="6"/>
      <c r="C3" s="106" t="s">
        <v>128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2"/>
      <c r="BE3" s="2"/>
    </row>
    <row r="4" spans="1:57" ht="17.25" customHeight="1" x14ac:dyDescent="0.25">
      <c r="A4" s="6"/>
      <c r="B4" s="6"/>
      <c r="C4" s="107" t="s">
        <v>106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2"/>
      <c r="BE4" s="2"/>
    </row>
    <row r="5" spans="1:57" ht="8.25" customHeight="1" x14ac:dyDescent="0.25">
      <c r="A5" s="6"/>
      <c r="B5" s="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2"/>
      <c r="BE5" s="2"/>
    </row>
    <row r="6" spans="1:57" ht="20.25" customHeight="1" x14ac:dyDescent="0.25">
      <c r="A6" s="6"/>
      <c r="B6" s="6"/>
      <c r="C6" s="97" t="s">
        <v>22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2"/>
      <c r="BE6" s="2"/>
    </row>
    <row r="7" spans="1:57" ht="24" customHeight="1" x14ac:dyDescent="0.25">
      <c r="A7" s="6"/>
      <c r="B7" s="6"/>
      <c r="C7" s="67" t="s">
        <v>4</v>
      </c>
      <c r="D7" s="68"/>
      <c r="E7" s="68"/>
      <c r="F7" s="68"/>
      <c r="G7" s="68"/>
      <c r="H7" s="69"/>
      <c r="I7" s="85"/>
      <c r="J7" s="86"/>
      <c r="K7" s="86"/>
      <c r="L7" s="86"/>
      <c r="M7" s="86"/>
      <c r="N7" s="86"/>
      <c r="O7" s="86"/>
      <c r="P7" s="86"/>
      <c r="Q7" s="86"/>
      <c r="R7" s="117"/>
      <c r="S7" s="117"/>
      <c r="T7" s="117"/>
      <c r="U7" s="117"/>
      <c r="V7" s="117"/>
      <c r="W7" s="117"/>
      <c r="X7" s="117"/>
      <c r="Y7" s="30"/>
      <c r="Z7" s="30"/>
      <c r="AA7" s="112" t="s">
        <v>3</v>
      </c>
      <c r="AB7" s="113"/>
      <c r="AC7" s="113"/>
      <c r="AD7" s="114"/>
      <c r="AE7" s="115"/>
      <c r="AF7" s="116"/>
      <c r="AG7" s="116"/>
      <c r="AH7" s="116"/>
      <c r="AI7" s="116"/>
      <c r="AJ7" s="116"/>
      <c r="AK7" s="116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9"/>
      <c r="BD7" s="10"/>
      <c r="BE7" s="2"/>
    </row>
    <row r="8" spans="1:57" ht="24" customHeight="1" x14ac:dyDescent="0.25">
      <c r="A8" s="6"/>
      <c r="B8" s="6"/>
      <c r="C8" s="67" t="s">
        <v>31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120"/>
      <c r="S8" s="121"/>
      <c r="T8" s="121"/>
      <c r="U8" s="122"/>
      <c r="V8" s="122"/>
      <c r="W8" s="122"/>
      <c r="X8" s="122"/>
      <c r="Y8" s="122"/>
      <c r="Z8" s="122"/>
      <c r="AA8" s="101" t="str">
        <f>IF(R8="Sim","Caso sim, de qual?","")</f>
        <v/>
      </c>
      <c r="AB8" s="101"/>
      <c r="AC8" s="101"/>
      <c r="AD8" s="101"/>
      <c r="AE8" s="101"/>
      <c r="AF8" s="101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4"/>
      <c r="BB8" s="124"/>
      <c r="BC8" s="125"/>
      <c r="BD8" s="10"/>
      <c r="BE8" s="2"/>
    </row>
    <row r="9" spans="1:57" ht="20.25" customHeight="1" x14ac:dyDescent="0.25">
      <c r="A9" s="6"/>
      <c r="B9" s="6"/>
      <c r="C9" s="97" t="s">
        <v>23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10"/>
      <c r="BE9" s="2"/>
    </row>
    <row r="10" spans="1:57" ht="24" customHeight="1" x14ac:dyDescent="0.25">
      <c r="A10" s="6"/>
      <c r="B10" s="6"/>
      <c r="C10" s="67" t="s">
        <v>24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  <c r="O10" s="85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99"/>
      <c r="AF10" s="67" t="s">
        <v>19</v>
      </c>
      <c r="AG10" s="69"/>
      <c r="AH10" s="85"/>
      <c r="AI10" s="86"/>
      <c r="AJ10" s="86"/>
      <c r="AK10" s="99"/>
      <c r="AL10" s="67" t="s">
        <v>25</v>
      </c>
      <c r="AM10" s="68"/>
      <c r="AN10" s="68"/>
      <c r="AO10" s="68"/>
      <c r="AP10" s="68"/>
      <c r="AQ10" s="68"/>
      <c r="AR10" s="68"/>
      <c r="AS10" s="69"/>
      <c r="AT10" s="85"/>
      <c r="AU10" s="86"/>
      <c r="AV10" s="86"/>
      <c r="AW10" s="86"/>
      <c r="AX10" s="86"/>
      <c r="AY10" s="86"/>
      <c r="AZ10" s="86"/>
      <c r="BA10" s="86"/>
      <c r="BB10" s="86"/>
      <c r="BC10" s="99"/>
      <c r="BD10" s="10"/>
      <c r="BE10" s="2"/>
    </row>
    <row r="11" spans="1:57" ht="24" customHeight="1" x14ac:dyDescent="0.25">
      <c r="A11" s="6"/>
      <c r="B11" s="6"/>
      <c r="C11" s="66" t="s">
        <v>20</v>
      </c>
      <c r="D11" s="66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67" t="s">
        <v>21</v>
      </c>
      <c r="Q11" s="68"/>
      <c r="R11" s="68"/>
      <c r="S11" s="69"/>
      <c r="T11" s="85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99"/>
      <c r="AF11" s="67" t="s">
        <v>5</v>
      </c>
      <c r="AG11" s="69"/>
      <c r="AH11" s="85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99"/>
      <c r="BD11" s="10"/>
      <c r="BE11" s="2"/>
    </row>
    <row r="12" spans="1:57" ht="20.25" customHeight="1" x14ac:dyDescent="0.25">
      <c r="A12" s="6"/>
      <c r="B12" s="6"/>
      <c r="C12" s="97" t="s">
        <v>79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10"/>
      <c r="BE12" s="7"/>
    </row>
    <row r="13" spans="1:57" ht="24" customHeight="1" x14ac:dyDescent="0.25">
      <c r="A13" s="6"/>
      <c r="B13" s="6"/>
      <c r="C13" s="67" t="s">
        <v>6</v>
      </c>
      <c r="D13" s="69"/>
      <c r="E13" s="85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22"/>
      <c r="Z13" s="24"/>
      <c r="AA13" s="67" t="s">
        <v>7</v>
      </c>
      <c r="AB13" s="68"/>
      <c r="AC13" s="85"/>
      <c r="AD13" s="100"/>
      <c r="AE13" s="100"/>
      <c r="AF13" s="100"/>
      <c r="AG13" s="100"/>
      <c r="AH13" s="100"/>
      <c r="AI13" s="100"/>
      <c r="AJ13" s="100"/>
      <c r="AK13" s="100"/>
      <c r="AL13" s="101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3"/>
      <c r="BD13" s="10"/>
      <c r="BE13" s="6"/>
    </row>
    <row r="14" spans="1:57" ht="20.25" customHeight="1" x14ac:dyDescent="0.25">
      <c r="A14" s="6"/>
      <c r="B14" s="6"/>
      <c r="C14" s="97" t="s">
        <v>27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2"/>
      <c r="BE14" s="6"/>
    </row>
    <row r="15" spans="1:57" ht="24" customHeight="1" x14ac:dyDescent="0.25">
      <c r="A15" s="6"/>
      <c r="B15" s="6"/>
      <c r="C15" s="67" t="s">
        <v>24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  <c r="O15" s="85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99"/>
      <c r="AF15" s="67" t="s">
        <v>19</v>
      </c>
      <c r="AG15" s="69"/>
      <c r="AH15" s="85"/>
      <c r="AI15" s="86"/>
      <c r="AJ15" s="86"/>
      <c r="AK15" s="99"/>
      <c r="AL15" s="67" t="s">
        <v>25</v>
      </c>
      <c r="AM15" s="68"/>
      <c r="AN15" s="68"/>
      <c r="AO15" s="68"/>
      <c r="AP15" s="68"/>
      <c r="AQ15" s="68"/>
      <c r="AR15" s="68"/>
      <c r="AS15" s="69"/>
      <c r="AT15" s="85"/>
      <c r="AU15" s="86"/>
      <c r="AV15" s="86"/>
      <c r="AW15" s="86"/>
      <c r="AX15" s="86"/>
      <c r="AY15" s="86"/>
      <c r="AZ15" s="86"/>
      <c r="BA15" s="86"/>
      <c r="BB15" s="86"/>
      <c r="BC15" s="99"/>
      <c r="BD15" s="2"/>
      <c r="BE15" s="6"/>
    </row>
    <row r="16" spans="1:57" ht="24" customHeight="1" x14ac:dyDescent="0.25">
      <c r="A16" s="6"/>
      <c r="B16" s="6"/>
      <c r="C16" s="66" t="s">
        <v>20</v>
      </c>
      <c r="D16" s="66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67" t="s">
        <v>21</v>
      </c>
      <c r="Q16" s="68"/>
      <c r="R16" s="68"/>
      <c r="S16" s="69"/>
      <c r="T16" s="85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99"/>
      <c r="AF16" s="67" t="s">
        <v>5</v>
      </c>
      <c r="AG16" s="69"/>
      <c r="AH16" s="85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99"/>
      <c r="BD16" s="2"/>
      <c r="BE16" s="6"/>
    </row>
    <row r="17" spans="1:58" s="45" customFormat="1" ht="20.25" customHeight="1" x14ac:dyDescent="0.25">
      <c r="A17" s="6"/>
      <c r="B17" s="6"/>
      <c r="C17" s="97" t="s">
        <v>78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2"/>
      <c r="BE17" s="6"/>
    </row>
    <row r="18" spans="1:58" s="45" customFormat="1" ht="24" customHeight="1" x14ac:dyDescent="0.25">
      <c r="A18" s="6"/>
      <c r="B18" s="6"/>
      <c r="C18" s="67" t="s">
        <v>24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O18" s="85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99"/>
      <c r="AF18" s="67" t="s">
        <v>19</v>
      </c>
      <c r="AG18" s="69"/>
      <c r="AH18" s="85"/>
      <c r="AI18" s="86"/>
      <c r="AJ18" s="86"/>
      <c r="AK18" s="99"/>
      <c r="AL18" s="67" t="s">
        <v>25</v>
      </c>
      <c r="AM18" s="68"/>
      <c r="AN18" s="68"/>
      <c r="AO18" s="68"/>
      <c r="AP18" s="68"/>
      <c r="AQ18" s="68"/>
      <c r="AR18" s="68"/>
      <c r="AS18" s="69"/>
      <c r="AT18" s="85"/>
      <c r="AU18" s="86"/>
      <c r="AV18" s="86"/>
      <c r="AW18" s="86"/>
      <c r="AX18" s="86"/>
      <c r="AY18" s="86"/>
      <c r="AZ18" s="86"/>
      <c r="BA18" s="86"/>
      <c r="BB18" s="86"/>
      <c r="BC18" s="99"/>
      <c r="BD18" s="2"/>
      <c r="BE18" s="6"/>
    </row>
    <row r="19" spans="1:58" ht="20.25" customHeight="1" x14ac:dyDescent="0.25">
      <c r="A19" s="6"/>
      <c r="B19" s="6"/>
      <c r="C19" s="97" t="s">
        <v>10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2"/>
      <c r="BE19" s="6"/>
    </row>
    <row r="20" spans="1:58" ht="24" customHeight="1" x14ac:dyDescent="0.25">
      <c r="A20" s="6"/>
      <c r="B20" s="6"/>
      <c r="C20" s="112" t="s">
        <v>11</v>
      </c>
      <c r="D20" s="113"/>
      <c r="E20" s="113"/>
      <c r="F20" s="113"/>
      <c r="G20" s="113"/>
      <c r="H20" s="114"/>
      <c r="I20" s="85"/>
      <c r="J20" s="86"/>
      <c r="K20" s="86"/>
      <c r="L20" s="86"/>
      <c r="M20" s="86"/>
      <c r="N20" s="86"/>
      <c r="O20" s="86"/>
      <c r="P20" s="86"/>
      <c r="Q20" s="86"/>
      <c r="R20" s="86"/>
      <c r="S20" s="117"/>
      <c r="T20" s="117"/>
      <c r="U20" s="117"/>
      <c r="V20" s="117"/>
      <c r="W20" s="117"/>
      <c r="X20" s="117"/>
      <c r="Y20" s="117"/>
      <c r="Z20" s="117"/>
      <c r="AA20" s="117"/>
      <c r="AB20" s="126"/>
      <c r="AC20" s="112" t="s">
        <v>30</v>
      </c>
      <c r="AD20" s="113"/>
      <c r="AE20" s="113"/>
      <c r="AF20" s="113"/>
      <c r="AG20" s="113"/>
      <c r="AH20" s="127"/>
      <c r="AI20" s="128"/>
      <c r="AJ20" s="128"/>
      <c r="AK20" s="128"/>
      <c r="AL20" s="128"/>
      <c r="AM20" s="128"/>
      <c r="AN20" s="128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29"/>
      <c r="BA20" s="129"/>
      <c r="BB20" s="129"/>
      <c r="BC20" s="130"/>
      <c r="BD20" s="2"/>
      <c r="BE20" s="6"/>
    </row>
    <row r="21" spans="1:58" s="44" customFormat="1" ht="24" customHeight="1" x14ac:dyDescent="0.25">
      <c r="A21" s="6"/>
      <c r="B21" s="6"/>
      <c r="C21" s="67" t="s">
        <v>24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85"/>
      <c r="P21" s="86"/>
      <c r="Q21" s="86"/>
      <c r="R21" s="86"/>
      <c r="S21" s="86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26"/>
      <c r="AF21" s="112" t="s">
        <v>19</v>
      </c>
      <c r="AG21" s="114"/>
      <c r="AH21" s="141"/>
      <c r="AI21" s="117"/>
      <c r="AJ21" s="117"/>
      <c r="AK21" s="126"/>
      <c r="AL21" s="112" t="s">
        <v>25</v>
      </c>
      <c r="AM21" s="113"/>
      <c r="AN21" s="113"/>
      <c r="AO21" s="113"/>
      <c r="AP21" s="113"/>
      <c r="AQ21" s="113"/>
      <c r="AR21" s="113"/>
      <c r="AS21" s="114"/>
      <c r="AT21" s="141"/>
      <c r="AU21" s="117"/>
      <c r="AV21" s="117"/>
      <c r="AW21" s="117"/>
      <c r="AX21" s="117"/>
      <c r="AY21" s="117"/>
      <c r="AZ21" s="117"/>
      <c r="BA21" s="117"/>
      <c r="BB21" s="117"/>
      <c r="BC21" s="126"/>
      <c r="BD21" s="2"/>
      <c r="BE21" s="6"/>
    </row>
    <row r="22" spans="1:58" s="44" customFormat="1" ht="24" customHeight="1" x14ac:dyDescent="0.25">
      <c r="A22" s="6"/>
      <c r="B22" s="6"/>
      <c r="C22" s="66" t="s">
        <v>20</v>
      </c>
      <c r="D22" s="66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67" t="s">
        <v>21</v>
      </c>
      <c r="Q22" s="68"/>
      <c r="R22" s="68"/>
      <c r="S22" s="69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3"/>
      <c r="AF22" s="67" t="s">
        <v>110</v>
      </c>
      <c r="AG22" s="68"/>
      <c r="AH22" s="68"/>
      <c r="AI22" s="68"/>
      <c r="AJ22" s="68"/>
      <c r="AK22" s="68"/>
      <c r="AL22" s="69"/>
      <c r="AM22" s="85"/>
      <c r="AN22" s="86"/>
      <c r="AO22" s="86"/>
      <c r="AP22" s="86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5"/>
      <c r="BD22" s="2"/>
      <c r="BE22" s="6"/>
    </row>
    <row r="23" spans="1:58" s="47" customFormat="1" ht="24" customHeight="1" x14ac:dyDescent="0.25">
      <c r="A23" s="6"/>
      <c r="B23" s="6"/>
      <c r="C23" s="67" t="s">
        <v>109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85"/>
      <c r="Q23" s="86"/>
      <c r="R23" s="86"/>
      <c r="S23" s="86"/>
      <c r="T23" s="86"/>
      <c r="U23" s="17"/>
      <c r="V23" s="67" t="s">
        <v>111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9"/>
      <c r="AJ23" s="133" t="str">
        <f>IF(OR(AM22="",P23=""),"",(P23*100)/AM22)</f>
        <v/>
      </c>
      <c r="AK23" s="134"/>
      <c r="AL23" s="134"/>
      <c r="AM23" s="134"/>
      <c r="AN23" s="135" t="s">
        <v>124</v>
      </c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7"/>
      <c r="BA23" s="86"/>
      <c r="BB23" s="86"/>
      <c r="BC23" s="99"/>
      <c r="BD23" s="2"/>
      <c r="BE23" s="6"/>
    </row>
    <row r="24" spans="1:58" ht="24" customHeight="1" x14ac:dyDescent="0.25">
      <c r="A24" s="6"/>
      <c r="B24" s="6"/>
      <c r="C24" s="67" t="s">
        <v>38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85"/>
      <c r="T24" s="86"/>
      <c r="U24" s="99"/>
      <c r="V24" s="101" t="str">
        <f>IF(S24="Sim","Qual Categoria de Unidade de Conservação?","")</f>
        <v/>
      </c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38"/>
      <c r="AJ24" s="138"/>
      <c r="AK24" s="138"/>
      <c r="AL24" s="138"/>
      <c r="AM24" s="138"/>
      <c r="AN24" s="138"/>
      <c r="AO24" s="138"/>
      <c r="AP24" s="139" t="str">
        <f>IF(OR(S24="Não",S24=""),"",AI24)</f>
        <v/>
      </c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40"/>
      <c r="BD24" s="2"/>
      <c r="BE24" s="6"/>
    </row>
    <row r="25" spans="1:58" s="47" customFormat="1" ht="10.5" customHeight="1" x14ac:dyDescent="0.25">
      <c r="A25" s="6"/>
      <c r="B25" s="6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49"/>
      <c r="T25" s="49"/>
      <c r="U25" s="49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5"/>
      <c r="AJ25" s="55"/>
      <c r="AK25" s="55"/>
      <c r="AL25" s="55"/>
      <c r="AM25" s="55"/>
      <c r="AN25" s="55"/>
      <c r="AO25" s="55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2"/>
      <c r="BE25" s="6"/>
    </row>
    <row r="26" spans="1:58" ht="20.25" customHeight="1" x14ac:dyDescent="0.25">
      <c r="A26" s="6"/>
      <c r="B26" s="6"/>
      <c r="C26" s="109" t="s">
        <v>107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1"/>
      <c r="BD26" s="8"/>
      <c r="BE26" s="8"/>
      <c r="BF26" s="3"/>
    </row>
    <row r="27" spans="1:58" ht="60" customHeight="1" x14ac:dyDescent="0.25">
      <c r="A27" s="6"/>
      <c r="B27" s="6"/>
      <c r="C27" s="63" t="s">
        <v>112</v>
      </c>
      <c r="D27" s="64"/>
      <c r="E27" s="64"/>
      <c r="F27" s="65"/>
      <c r="G27" s="63" t="s">
        <v>108</v>
      </c>
      <c r="H27" s="64"/>
      <c r="I27" s="64"/>
      <c r="J27" s="65"/>
      <c r="K27" s="66" t="s">
        <v>113</v>
      </c>
      <c r="L27" s="66"/>
      <c r="M27" s="66"/>
      <c r="N27" s="66"/>
      <c r="O27" s="66"/>
      <c r="P27" s="66"/>
      <c r="Q27" s="63" t="s">
        <v>116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5"/>
      <c r="AC27" s="67" t="s">
        <v>117</v>
      </c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9"/>
      <c r="BD27" s="8"/>
      <c r="BE27" s="8"/>
      <c r="BF27" s="3" t="s">
        <v>115</v>
      </c>
    </row>
    <row r="28" spans="1:58" ht="51" customHeight="1" x14ac:dyDescent="0.25">
      <c r="A28" s="6"/>
      <c r="B28" s="6"/>
      <c r="C28" s="66" t="str">
        <f>IF(OR(G28=1,G28&lt;1),"1",BF27)</f>
        <v>1</v>
      </c>
      <c r="D28" s="66"/>
      <c r="E28" s="66"/>
      <c r="F28" s="66"/>
      <c r="G28" s="70"/>
      <c r="H28" s="70"/>
      <c r="I28" s="70"/>
      <c r="J28" s="70"/>
      <c r="K28" s="71" t="str">
        <f>IF(OR(G28="",$P$23=""),"",(G28*100)/$P$23)</f>
        <v/>
      </c>
      <c r="L28" s="71"/>
      <c r="M28" s="71"/>
      <c r="N28" s="71"/>
      <c r="O28" s="71"/>
      <c r="P28" s="71"/>
      <c r="Q28" s="57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9"/>
      <c r="AC28" s="60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2"/>
      <c r="BD28" s="8"/>
      <c r="BE28" s="8"/>
      <c r="BF28" s="3"/>
    </row>
    <row r="29" spans="1:58" ht="51" customHeight="1" x14ac:dyDescent="0.25">
      <c r="A29" s="6"/>
      <c r="B29" s="6"/>
      <c r="C29" s="66" t="str">
        <f>IF(OR(G29=1,G29&lt;1),"2",BF27)</f>
        <v>2</v>
      </c>
      <c r="D29" s="66"/>
      <c r="E29" s="66"/>
      <c r="F29" s="66"/>
      <c r="G29" s="70"/>
      <c r="H29" s="70"/>
      <c r="I29" s="70"/>
      <c r="J29" s="70"/>
      <c r="K29" s="71" t="str">
        <f t="shared" ref="K29:K33" si="0">IF(OR(G29="",$P$23=""),"",(G29*100)/$P$23)</f>
        <v/>
      </c>
      <c r="L29" s="71"/>
      <c r="M29" s="71"/>
      <c r="N29" s="71"/>
      <c r="O29" s="71"/>
      <c r="P29" s="71"/>
      <c r="Q29" s="57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9"/>
      <c r="AC29" s="60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2"/>
      <c r="BD29" s="8"/>
      <c r="BE29" s="8"/>
      <c r="BF29" s="3"/>
    </row>
    <row r="30" spans="1:58" ht="51" customHeight="1" x14ac:dyDescent="0.25">
      <c r="A30" s="6"/>
      <c r="B30" s="6"/>
      <c r="C30" s="66" t="str">
        <f>IF(OR(G30=1,G30&lt;1),"3",BF27)</f>
        <v>3</v>
      </c>
      <c r="D30" s="66"/>
      <c r="E30" s="66"/>
      <c r="F30" s="66"/>
      <c r="G30" s="70"/>
      <c r="H30" s="70"/>
      <c r="I30" s="70"/>
      <c r="J30" s="70"/>
      <c r="K30" s="71" t="str">
        <f t="shared" si="0"/>
        <v/>
      </c>
      <c r="L30" s="71"/>
      <c r="M30" s="71"/>
      <c r="N30" s="71"/>
      <c r="O30" s="71"/>
      <c r="P30" s="71"/>
      <c r="Q30" s="57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9"/>
      <c r="AC30" s="60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2"/>
      <c r="BD30" s="8"/>
      <c r="BE30" s="8"/>
      <c r="BF30" s="3"/>
    </row>
    <row r="31" spans="1:58" ht="51" customHeight="1" x14ac:dyDescent="0.25">
      <c r="A31" s="6"/>
      <c r="B31" s="6"/>
      <c r="C31" s="66" t="str">
        <f>IF(OR(G31=1,G31&lt;1),"4",BF27)</f>
        <v>4</v>
      </c>
      <c r="D31" s="66"/>
      <c r="E31" s="66"/>
      <c r="F31" s="66"/>
      <c r="G31" s="70"/>
      <c r="H31" s="70"/>
      <c r="I31" s="70"/>
      <c r="J31" s="70"/>
      <c r="K31" s="71" t="str">
        <f t="shared" si="0"/>
        <v/>
      </c>
      <c r="L31" s="71"/>
      <c r="M31" s="71"/>
      <c r="N31" s="71"/>
      <c r="O31" s="71"/>
      <c r="P31" s="71"/>
      <c r="Q31" s="57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9"/>
      <c r="AC31" s="60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2"/>
      <c r="BD31" s="8"/>
      <c r="BE31" s="8"/>
      <c r="BF31" s="3"/>
    </row>
    <row r="32" spans="1:58" ht="51" customHeight="1" x14ac:dyDescent="0.25">
      <c r="A32" s="6"/>
      <c r="B32" s="6"/>
      <c r="C32" s="66" t="str">
        <f>IF(OR(G32=1,G32&lt;1),"5",BF27)</f>
        <v>5</v>
      </c>
      <c r="D32" s="66"/>
      <c r="E32" s="66"/>
      <c r="F32" s="66"/>
      <c r="G32" s="70"/>
      <c r="H32" s="70"/>
      <c r="I32" s="70"/>
      <c r="J32" s="70"/>
      <c r="K32" s="71" t="str">
        <f t="shared" si="0"/>
        <v/>
      </c>
      <c r="L32" s="71"/>
      <c r="M32" s="71"/>
      <c r="N32" s="71"/>
      <c r="O32" s="71"/>
      <c r="P32" s="71"/>
      <c r="Q32" s="57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9"/>
      <c r="AC32" s="60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2"/>
      <c r="BD32" s="8"/>
      <c r="BE32" s="8"/>
      <c r="BF32" s="3"/>
    </row>
    <row r="33" spans="1:59" ht="51" customHeight="1" x14ac:dyDescent="0.25">
      <c r="A33" s="6"/>
      <c r="B33" s="6"/>
      <c r="C33" s="66" t="str">
        <f>IF(OR(G33=1,G33&lt;1),"6",BF27)</f>
        <v>6</v>
      </c>
      <c r="D33" s="66"/>
      <c r="E33" s="66"/>
      <c r="F33" s="66"/>
      <c r="G33" s="70"/>
      <c r="H33" s="70"/>
      <c r="I33" s="70"/>
      <c r="J33" s="70"/>
      <c r="K33" s="71" t="str">
        <f t="shared" si="0"/>
        <v/>
      </c>
      <c r="L33" s="71"/>
      <c r="M33" s="71"/>
      <c r="N33" s="71"/>
      <c r="O33" s="71"/>
      <c r="P33" s="71"/>
      <c r="Q33" s="57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60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8"/>
      <c r="BE33" s="8"/>
      <c r="BF33" s="3"/>
    </row>
    <row r="34" spans="1:59" ht="51" customHeight="1" x14ac:dyDescent="0.25">
      <c r="A34" s="6"/>
      <c r="B34" s="6"/>
      <c r="C34" s="94" t="s">
        <v>114</v>
      </c>
      <c r="D34" s="94"/>
      <c r="E34" s="94"/>
      <c r="F34" s="94"/>
      <c r="G34" s="95">
        <f>SUM(G28:J33)</f>
        <v>0</v>
      </c>
      <c r="H34" s="95"/>
      <c r="I34" s="95"/>
      <c r="J34" s="95"/>
      <c r="K34" s="96">
        <f>SUM(K28:P33)</f>
        <v>0</v>
      </c>
      <c r="L34" s="96"/>
      <c r="M34" s="96"/>
      <c r="N34" s="96"/>
      <c r="O34" s="96"/>
      <c r="P34" s="96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8"/>
      <c r="BE34" s="8"/>
      <c r="BF34" s="3" t="s">
        <v>123</v>
      </c>
    </row>
    <row r="35" spans="1:59" s="47" customFormat="1" ht="8.25" customHeight="1" x14ac:dyDescent="0.25">
      <c r="A35" s="6"/>
      <c r="B35" s="6"/>
      <c r="C35" s="51"/>
      <c r="D35" s="51"/>
      <c r="E35" s="51"/>
      <c r="F35" s="51"/>
      <c r="G35" s="52"/>
      <c r="H35" s="52"/>
      <c r="I35" s="52"/>
      <c r="J35" s="52"/>
      <c r="K35" s="53"/>
      <c r="L35" s="53"/>
      <c r="M35" s="53"/>
      <c r="N35" s="53"/>
      <c r="O35" s="53"/>
      <c r="P35" s="53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8"/>
      <c r="BE35" s="8"/>
      <c r="BF35" s="3"/>
    </row>
    <row r="36" spans="1:59" s="47" customFormat="1" ht="16.5" customHeight="1" x14ac:dyDescent="0.25">
      <c r="A36" s="6"/>
      <c r="B36" s="6"/>
      <c r="C36" s="91" t="s">
        <v>63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8"/>
      <c r="BE36" s="8"/>
      <c r="BF36" s="3"/>
    </row>
    <row r="37" spans="1:59" s="47" customFormat="1" ht="16.5" customHeight="1" x14ac:dyDescent="0.25">
      <c r="A37" s="6"/>
      <c r="B37" s="6"/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1"/>
      <c r="BD37" s="8"/>
      <c r="BE37" s="8"/>
      <c r="BF37" s="3"/>
    </row>
    <row r="38" spans="1:59" s="47" customFormat="1" ht="16.5" customHeight="1" x14ac:dyDescent="0.25">
      <c r="A38" s="6"/>
      <c r="B38" s="6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1"/>
      <c r="BD38" s="8"/>
      <c r="BE38" s="8"/>
      <c r="BF38" s="3"/>
    </row>
    <row r="39" spans="1:59" ht="15" customHeight="1" x14ac:dyDescent="0.25">
      <c r="A39" s="6"/>
      <c r="B39" s="6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1"/>
      <c r="BD39" s="6"/>
      <c r="BE39" s="6"/>
      <c r="BF39" s="6"/>
    </row>
    <row r="40" spans="1:59" ht="15" customHeight="1" x14ac:dyDescent="0.25">
      <c r="A40" s="6"/>
      <c r="B40" s="6"/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4"/>
      <c r="BD40" s="6"/>
      <c r="BE40" s="6"/>
      <c r="BF40" s="6"/>
    </row>
    <row r="41" spans="1:59" ht="9.75" customHeight="1" x14ac:dyDescent="0.25">
      <c r="A41" s="6"/>
      <c r="B41" s="6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6"/>
      <c r="BE41" s="6"/>
      <c r="BF41" s="6"/>
    </row>
    <row r="42" spans="1:59" ht="59.25" customHeight="1" x14ac:dyDescent="0.25">
      <c r="A42" s="6"/>
      <c r="B42" s="10"/>
      <c r="C42" s="87" t="s">
        <v>126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6"/>
      <c r="BE42" s="6"/>
      <c r="BF42" s="6"/>
    </row>
    <row r="43" spans="1:59" s="48" customFormat="1" ht="18" customHeight="1" x14ac:dyDescent="0.25">
      <c r="A43" s="6"/>
      <c r="B43" s="10"/>
      <c r="C43" s="131" t="s">
        <v>127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6"/>
      <c r="BE43" s="6"/>
      <c r="BF43" s="6"/>
    </row>
    <row r="44" spans="1:59" ht="15" customHeight="1" x14ac:dyDescent="0.25">
      <c r="A44" s="6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90" t="str">
        <f>IF(I7="","",IF(AND(R8="",S24=""),"Faltou informar se o interessado é ou não integrante de Povos ou Comunidades Tradicionais e se o imóvel está inserido em Unidade de Conservação. Por favor, complete o documento.",IF(AND(S24="Sim",AI24=""),"Faltou informar a categoria de Unidade de Conservação em que o imóvel está inserido. Por favor, complete o documento.",IF(R8="","Faltou informar se o interessado é ou não integrante de Povos ou Comunidades Tradicionais. Por favor, complete o documento.",IF(S24="","Faltou informar se  o imóvel está inserido em Unidade de Conservação. Por favor, complete o documento.","")))))</f>
        <v/>
      </c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6"/>
      <c r="BD44" s="6"/>
      <c r="BE44" s="6"/>
      <c r="BF44" s="6"/>
    </row>
    <row r="45" spans="1:59" ht="29.25" customHeight="1" x14ac:dyDescent="0.25">
      <c r="A45" s="6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6"/>
      <c r="BD45" s="6"/>
      <c r="BE45" s="6"/>
      <c r="BF45" s="6"/>
    </row>
    <row r="46" spans="1:59" ht="15" customHeight="1" x14ac:dyDescent="0.25">
      <c r="A46" s="6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10"/>
      <c r="BE46" s="6"/>
      <c r="BF46" s="1"/>
    </row>
    <row r="47" spans="1:59" ht="15" customHeight="1" x14ac:dyDescent="0.25">
      <c r="A47" s="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76" t="s">
        <v>18</v>
      </c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10"/>
      <c r="BE47" s="6"/>
      <c r="BF47" s="1"/>
      <c r="BG47" s="1"/>
    </row>
    <row r="48" spans="1:59" ht="13.5" customHeight="1" x14ac:dyDescent="0.25">
      <c r="A48" s="6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89" t="s">
        <v>2</v>
      </c>
      <c r="AI48" s="89"/>
      <c r="AJ48" s="1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18"/>
      <c r="BA48" s="18"/>
      <c r="BB48" s="18"/>
      <c r="BC48" s="18"/>
      <c r="BD48" s="1"/>
      <c r="BE48" s="6"/>
      <c r="BF48" s="1"/>
      <c r="BG48" s="1"/>
    </row>
    <row r="49" spans="1:59" ht="15" customHeight="1" x14ac:dyDescent="0.25">
      <c r="A49" s="6"/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89" t="s">
        <v>9</v>
      </c>
      <c r="AI49" s="89"/>
      <c r="AJ49" s="1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19"/>
      <c r="BA49" s="19"/>
      <c r="BB49" s="19"/>
      <c r="BC49" s="19"/>
      <c r="BD49" s="10"/>
      <c r="BE49" s="6"/>
      <c r="BF49" s="1"/>
      <c r="BG49" s="1"/>
    </row>
  </sheetData>
  <mergeCells count="134">
    <mergeCell ref="C21:N21"/>
    <mergeCell ref="O21:AE21"/>
    <mergeCell ref="AF21:AG21"/>
    <mergeCell ref="AH21:AK21"/>
    <mergeCell ref="AL21:AS21"/>
    <mergeCell ref="AT21:BC21"/>
    <mergeCell ref="C22:D22"/>
    <mergeCell ref="E22:O22"/>
    <mergeCell ref="C20:H20"/>
    <mergeCell ref="I20:AB20"/>
    <mergeCell ref="AC20:AG20"/>
    <mergeCell ref="AH20:AN20"/>
    <mergeCell ref="AO20:AY20"/>
    <mergeCell ref="AZ20:BC20"/>
    <mergeCell ref="C18:N18"/>
    <mergeCell ref="P11:S11"/>
    <mergeCell ref="O18:AE18"/>
    <mergeCell ref="AF18:AG18"/>
    <mergeCell ref="AH18:AK18"/>
    <mergeCell ref="AL18:AS18"/>
    <mergeCell ref="AT18:BC18"/>
    <mergeCell ref="C19:BC19"/>
    <mergeCell ref="E11:O11"/>
    <mergeCell ref="I7:X7"/>
    <mergeCell ref="AL7:BC7"/>
    <mergeCell ref="C8:Q8"/>
    <mergeCell ref="R8:T8"/>
    <mergeCell ref="U8:Z8"/>
    <mergeCell ref="AA8:AF8"/>
    <mergeCell ref="AG8:AZ8"/>
    <mergeCell ref="BA8:BC8"/>
    <mergeCell ref="C2:BC2"/>
    <mergeCell ref="C3:BC3"/>
    <mergeCell ref="C4:BC4"/>
    <mergeCell ref="C6:BC6"/>
    <mergeCell ref="C7:H7"/>
    <mergeCell ref="C10:N10"/>
    <mergeCell ref="O10:AE10"/>
    <mergeCell ref="AL10:AS10"/>
    <mergeCell ref="C9:BC9"/>
    <mergeCell ref="AF10:AG10"/>
    <mergeCell ref="AH10:AK10"/>
    <mergeCell ref="AT10:BC10"/>
    <mergeCell ref="AA7:AD7"/>
    <mergeCell ref="AE7:AK7"/>
    <mergeCell ref="AF11:AG11"/>
    <mergeCell ref="C12:BC12"/>
    <mergeCell ref="C14:BC14"/>
    <mergeCell ref="C17:BC17"/>
    <mergeCell ref="C13:D13"/>
    <mergeCell ref="AA13:AB13"/>
    <mergeCell ref="C15:N15"/>
    <mergeCell ref="O15:AE15"/>
    <mergeCell ref="AC13:AK13"/>
    <mergeCell ref="AF15:AG15"/>
    <mergeCell ref="AH15:AK15"/>
    <mergeCell ref="AL13:BC13"/>
    <mergeCell ref="AF16:AG16"/>
    <mergeCell ref="E13:X13"/>
    <mergeCell ref="AL15:AS15"/>
    <mergeCell ref="AT15:BC15"/>
    <mergeCell ref="C16:D16"/>
    <mergeCell ref="E16:O16"/>
    <mergeCell ref="P16:S16"/>
    <mergeCell ref="T16:AE16"/>
    <mergeCell ref="AH16:BC16"/>
    <mergeCell ref="C11:D11"/>
    <mergeCell ref="T11:AE11"/>
    <mergeCell ref="AH11:BC11"/>
    <mergeCell ref="C32:F32"/>
    <mergeCell ref="C33:F33"/>
    <mergeCell ref="AE47:BC47"/>
    <mergeCell ref="AK48:AY48"/>
    <mergeCell ref="AK49:AY49"/>
    <mergeCell ref="C37:BC40"/>
    <mergeCell ref="C23:O23"/>
    <mergeCell ref="AM22:AP22"/>
    <mergeCell ref="C42:BC42"/>
    <mergeCell ref="P23:T23"/>
    <mergeCell ref="V23:AI23"/>
    <mergeCell ref="AH48:AI48"/>
    <mergeCell ref="AH49:AI49"/>
    <mergeCell ref="AE44:BB45"/>
    <mergeCell ref="C36:BC36"/>
    <mergeCell ref="C34:F34"/>
    <mergeCell ref="G34:J34"/>
    <mergeCell ref="K34:P34"/>
    <mergeCell ref="G27:J27"/>
    <mergeCell ref="G28:J28"/>
    <mergeCell ref="G29:J29"/>
    <mergeCell ref="C26:BC26"/>
    <mergeCell ref="AF22:AL22"/>
    <mergeCell ref="C43:BC43"/>
    <mergeCell ref="K28:P28"/>
    <mergeCell ref="K29:P29"/>
    <mergeCell ref="K30:P30"/>
    <mergeCell ref="K31:P31"/>
    <mergeCell ref="K32:P32"/>
    <mergeCell ref="K33:P33"/>
    <mergeCell ref="P22:S22"/>
    <mergeCell ref="T22:AE22"/>
    <mergeCell ref="AQ22:BC22"/>
    <mergeCell ref="AJ23:AM23"/>
    <mergeCell ref="AN23:AZ23"/>
    <mergeCell ref="BA23:BC23"/>
    <mergeCell ref="C24:R24"/>
    <mergeCell ref="S24:U24"/>
    <mergeCell ref="V24:AH24"/>
    <mergeCell ref="AI24:AO24"/>
    <mergeCell ref="AP24:BC24"/>
    <mergeCell ref="Q32:AB32"/>
    <mergeCell ref="Q33:AB33"/>
    <mergeCell ref="AC28:BC28"/>
    <mergeCell ref="AC29:BC29"/>
    <mergeCell ref="AC30:BC30"/>
    <mergeCell ref="AC31:BC31"/>
    <mergeCell ref="AC32:BC32"/>
    <mergeCell ref="AC33:BC33"/>
    <mergeCell ref="C27:F27"/>
    <mergeCell ref="C28:F28"/>
    <mergeCell ref="C29:F29"/>
    <mergeCell ref="C30:F30"/>
    <mergeCell ref="C31:F31"/>
    <mergeCell ref="AC27:BC27"/>
    <mergeCell ref="Q27:AB27"/>
    <mergeCell ref="Q28:AB28"/>
    <mergeCell ref="Q29:AB29"/>
    <mergeCell ref="Q30:AB30"/>
    <mergeCell ref="Q31:AB31"/>
    <mergeCell ref="G30:J30"/>
    <mergeCell ref="G31:J31"/>
    <mergeCell ref="G32:J32"/>
    <mergeCell ref="G33:J33"/>
    <mergeCell ref="K27:P27"/>
  </mergeCells>
  <conditionalFormatting sqref="AA8:AF8">
    <cfRule type="expression" dxfId="6" priority="9">
      <formula>$R$8="Sim"</formula>
    </cfRule>
  </conditionalFormatting>
  <conditionalFormatting sqref="AG8:AZ8">
    <cfRule type="expression" dxfId="5" priority="7">
      <formula>$R$8="Não"</formula>
    </cfRule>
    <cfRule type="expression" dxfId="4" priority="8">
      <formula>$R$8=""</formula>
    </cfRule>
  </conditionalFormatting>
  <conditionalFormatting sqref="V24:AH25">
    <cfRule type="expression" dxfId="3" priority="6">
      <formula>$S$24="Sim"</formula>
    </cfRule>
  </conditionalFormatting>
  <conditionalFormatting sqref="AP24:BC25">
    <cfRule type="cellIs" dxfId="2" priority="4" operator="equal">
      <formula>0</formula>
    </cfRule>
    <cfRule type="expression" dxfId="1" priority="5">
      <formula>$S$24="Não"</formula>
    </cfRule>
  </conditionalFormatting>
  <printOptions horizontalCentered="1" verticalCentered="1"/>
  <pageMargins left="0" right="0" top="0" bottom="0" header="0" footer="0"/>
  <pageSetup paperSize="9" scale="6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5D2FEA0-F5AA-49FE-87BA-216D19683AA4}">
            <xm:f>NOT(ISERROR(SEARCH($BF$27,C28)))</xm:f>
            <xm:f>$BF$27</xm:f>
            <x14:dxf>
              <font>
                <color rgb="FFFF0000"/>
              </font>
            </x14:dxf>
          </x14:cfRule>
          <xm:sqref>C28:F33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'lista suspensa'!$A$2:$A$3</xm:f>
          </x14:formula1>
          <xm:sqref>R8:T8</xm:sqref>
        </x14:dataValidation>
        <x14:dataValidation type="list" allowBlank="1" showInputMessage="1" showErrorMessage="1">
          <x14:formula1>
            <xm:f>'lista suspensa'!#REF!</xm:f>
          </x14:formula1>
          <xm:sqref>AZ20:BC20</xm:sqref>
        </x14:dataValidation>
        <x14:dataValidation type="list" allowBlank="1" showInputMessage="1" showErrorMessage="1">
          <x14:formula1>
            <xm:f>'lista suspensa'!$B$2:$B$3</xm:f>
          </x14:formula1>
          <xm:sqref>S24:U24</xm:sqref>
        </x14:dataValidation>
        <x14:dataValidation type="list" allowBlank="1" showInputMessage="1" showErrorMessage="1">
          <x14:formula1>
            <xm:f>'lista suspensa'!$C$2:$C$12</xm:f>
          </x14:formula1>
          <xm:sqref>AI24:AO24</xm:sqref>
        </x14:dataValidation>
        <x14:dataValidation type="list" allowBlank="1" showInputMessage="1" showErrorMessage="1">
          <x14:formula1>
            <xm:f>'lista suspensa'!$F$2:$F$3</xm:f>
          </x14:formula1>
          <xm:sqref>BA23:BC23</xm:sqref>
        </x14:dataValidation>
        <x14:dataValidation type="list" allowBlank="1" showInputMessage="1" showErrorMessage="1">
          <x14:formula1>
            <xm:f>'lista suspensa'!$G$2:$G$5</xm:f>
          </x14:formula1>
          <xm:sqref>Q28:AB33</xm:sqref>
        </x14:dataValidation>
        <x14:dataValidation type="list" allowBlank="1" showInputMessage="1" showErrorMessage="1">
          <x14:formula1>
            <xm:f>'lista suspensa'!AO2:AO3</xm:f>
          </x14:formula1>
          <xm:sqref>BE8</xm:sqref>
        </x14:dataValidation>
        <x14:dataValidation type="list" allowBlank="1" showInputMessage="1" showErrorMessage="1">
          <x14:formula1>
            <xm:f>'lista suspensa'!B2:B3</xm:f>
          </x14:formula1>
          <xm:sqref>S24:U24</xm:sqref>
        </x14:dataValidation>
        <x14:dataValidation type="list" allowBlank="1" showInputMessage="1" showErrorMessage="1">
          <x14:formula1>
            <xm:f>'lista suspensa'!C2:C12</xm:f>
          </x14:formula1>
          <xm:sqref>AI24:AO24</xm:sqref>
        </x14:dataValidation>
        <x14:dataValidation type="list" allowBlank="1" showInputMessage="1" showErrorMessage="1">
          <x14:formula1>
            <xm:f>'lista suspensa'!A2:A3</xm:f>
          </x14:formula1>
          <xm:sqref>R8:T8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8"/>
  <sheetViews>
    <sheetView view="pageBreakPreview" zoomScaleNormal="50" zoomScaleSheetLayoutView="100" workbookViewId="0">
      <selection activeCell="C39" sqref="C39:BC61"/>
    </sheetView>
  </sheetViews>
  <sheetFormatPr defaultRowHeight="15" customHeight="1" x14ac:dyDescent="0.25"/>
  <cols>
    <col min="1" max="1" width="5.85546875" style="16" customWidth="1"/>
    <col min="2" max="2" width="3.140625" style="16" customWidth="1"/>
    <col min="3" max="3" width="2.7109375" style="16" customWidth="1"/>
    <col min="4" max="4" width="3.42578125" style="16" customWidth="1"/>
    <col min="5" max="6" width="2.7109375" style="16" customWidth="1"/>
    <col min="7" max="7" width="3" style="16" customWidth="1"/>
    <col min="8" max="55" width="2.7109375" style="16" customWidth="1"/>
    <col min="56" max="56" width="3.7109375" style="16" customWidth="1"/>
    <col min="57" max="57" width="6" style="16" customWidth="1"/>
    <col min="58" max="58" width="6.5703125" style="16" customWidth="1"/>
    <col min="59" max="59" width="6.42578125" style="16" customWidth="1"/>
    <col min="60" max="16384" width="9.140625" style="16"/>
  </cols>
  <sheetData>
    <row r="1" spans="1:57" ht="8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6"/>
    </row>
    <row r="2" spans="1:57" ht="15" customHeight="1" x14ac:dyDescent="0.25">
      <c r="A2" s="6"/>
      <c r="B2" s="6"/>
      <c r="C2" s="225" t="s">
        <v>8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"/>
      <c r="BE2" s="2"/>
    </row>
    <row r="3" spans="1:57" ht="19.5" customHeight="1" x14ac:dyDescent="0.25">
      <c r="A3" s="6"/>
      <c r="B3" s="6"/>
      <c r="C3" s="226" t="e">
        <f>IF('Solicitação de Autorização'!#REF!="Esta atividade deve ser previamente autorizada pelo Órgão Gestor da Unidade de Conservação. Apresente este documento na Administração da Unidade de Conservação em que o imóvel está inserido","AUTORIZAÇÃO PARA PLANTIO OU REFLORESTAMENTO DE ESPÉCIES NATIVAS","COMPROVANTE DE CADASTRO DE PLANTIO OU REFLORESTAMENTO")</f>
        <v>#REF!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"/>
      <c r="BE3" s="2"/>
    </row>
    <row r="4" spans="1:57" ht="17.25" customHeight="1" x14ac:dyDescent="0.25">
      <c r="A4" s="6"/>
      <c r="B4" s="6"/>
      <c r="C4" s="227" t="e">
        <f>IF('Solicitação de Autorização'!#REF!="Esta atividade deve ser previamente autorizada pelo Órgão Gestor da Unidade de Conservação. Apresente este documento na Administração da Unidade de Conservação em que o imóvel está inserido","","Área de Uso Alternativo do Solo")</f>
        <v>#REF!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"/>
      <c r="BE4" s="2"/>
    </row>
    <row r="5" spans="1:57" ht="8.25" customHeight="1" x14ac:dyDescent="0.25">
      <c r="A5" s="6"/>
      <c r="B5" s="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2"/>
      <c r="BE5" s="2"/>
    </row>
    <row r="6" spans="1:57" ht="8.25" customHeight="1" thickBot="1" x14ac:dyDescent="0.3">
      <c r="A6" s="6"/>
      <c r="B6" s="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2"/>
      <c r="BE6" s="2"/>
    </row>
    <row r="7" spans="1:57" ht="20.25" customHeight="1" x14ac:dyDescent="0.25">
      <c r="A7" s="6"/>
      <c r="B7" s="6"/>
      <c r="C7" s="169" t="e">
        <f>IF('Solicitação de Autorização'!#REF!="Esta atividade deve ser previamente autorizada pelo Órgão Gestor da Unidade de Conservação. Apresente este documento na Administração da Unidade de Conservação em que o imóvel está inserido","Autorização","Comprovante")</f>
        <v>#REF!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2"/>
      <c r="BD7" s="2"/>
      <c r="BE7" s="2"/>
    </row>
    <row r="8" spans="1:57" ht="20.25" customHeight="1" x14ac:dyDescent="0.25">
      <c r="A8" s="6"/>
      <c r="B8" s="6"/>
      <c r="C8" s="162" t="s">
        <v>13</v>
      </c>
      <c r="D8" s="68"/>
      <c r="E8" s="68"/>
      <c r="F8" s="68"/>
      <c r="G8" s="69"/>
      <c r="H8" s="85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17"/>
      <c r="AG8" s="17"/>
      <c r="AH8" s="23"/>
      <c r="AI8" s="63" t="s">
        <v>29</v>
      </c>
      <c r="AJ8" s="64"/>
      <c r="AK8" s="64"/>
      <c r="AL8" s="64"/>
      <c r="AM8" s="65"/>
      <c r="AN8" s="159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1"/>
      <c r="BD8" s="2"/>
      <c r="BE8" s="2"/>
    </row>
    <row r="9" spans="1:57" ht="20.25" customHeight="1" thickBot="1" x14ac:dyDescent="0.3">
      <c r="A9" s="6"/>
      <c r="B9" s="6"/>
      <c r="C9" s="163" t="s">
        <v>14</v>
      </c>
      <c r="D9" s="164"/>
      <c r="E9" s="164"/>
      <c r="F9" s="164"/>
      <c r="G9" s="164"/>
      <c r="H9" s="165"/>
      <c r="I9" s="157"/>
      <c r="J9" s="158"/>
      <c r="K9" s="158"/>
      <c r="L9" s="158"/>
      <c r="M9" s="158"/>
      <c r="N9" s="158"/>
      <c r="O9" s="158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31"/>
      <c r="BD9" s="2"/>
      <c r="BE9" s="2"/>
    </row>
    <row r="10" spans="1:57" ht="20.25" customHeight="1" x14ac:dyDescent="0.25">
      <c r="A10" s="6"/>
      <c r="B10" s="6"/>
      <c r="C10" s="169" t="s">
        <v>22</v>
      </c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2"/>
      <c r="BD10" s="2"/>
      <c r="BE10" s="2"/>
    </row>
    <row r="11" spans="1:57" ht="23.25" customHeight="1" x14ac:dyDescent="0.25">
      <c r="A11" s="6"/>
      <c r="B11" s="6"/>
      <c r="C11" s="162" t="s">
        <v>4</v>
      </c>
      <c r="D11" s="68"/>
      <c r="E11" s="68"/>
      <c r="F11" s="68"/>
      <c r="G11" s="68"/>
      <c r="H11" s="69"/>
      <c r="I11" s="194" t="str">
        <f>IF('Solicitação de Autorização'!I7="","",'Solicitação de Autorização'!I7)</f>
        <v/>
      </c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95"/>
      <c r="AA11" s="67" t="s">
        <v>3</v>
      </c>
      <c r="AB11" s="68"/>
      <c r="AC11" s="68"/>
      <c r="AD11" s="69"/>
      <c r="AE11" s="194" t="str">
        <f>IF('Solicitação de Autorização'!AE7="","",'Solicitação de Autorização'!AE7)</f>
        <v/>
      </c>
      <c r="AF11" s="122"/>
      <c r="AG11" s="122"/>
      <c r="AH11" s="122"/>
      <c r="AI11" s="122"/>
      <c r="AJ11" s="122"/>
      <c r="AK11" s="122"/>
      <c r="AL11" s="67" t="s">
        <v>31</v>
      </c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9"/>
      <c r="BA11" s="228" t="str">
        <f>IF('Solicitação de Autorização'!R8="","",'Solicitação de Autorização'!R8)</f>
        <v/>
      </c>
      <c r="BB11" s="229"/>
      <c r="BC11" s="230"/>
      <c r="BD11" s="10"/>
      <c r="BE11" s="2"/>
    </row>
    <row r="12" spans="1:57" ht="20.25" customHeight="1" x14ac:dyDescent="0.25">
      <c r="A12" s="6"/>
      <c r="B12" s="6"/>
      <c r="C12" s="234" t="s">
        <v>23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235"/>
      <c r="BD12" s="10"/>
      <c r="BE12" s="2"/>
    </row>
    <row r="13" spans="1:57" ht="23.25" customHeight="1" x14ac:dyDescent="0.25">
      <c r="A13" s="6"/>
      <c r="B13" s="6"/>
      <c r="C13" s="162" t="s">
        <v>24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  <c r="O13" s="194" t="str">
        <f>IF('Solicitação de Autorização'!O10="","",'Solicitação de Autorização'!O10)</f>
        <v/>
      </c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95"/>
      <c r="AF13" s="67" t="s">
        <v>19</v>
      </c>
      <c r="AG13" s="69"/>
      <c r="AH13" s="194" t="str">
        <f>IF('Solicitação de Autorização'!AH10="","",'Solicitação de Autorização'!AH10)</f>
        <v/>
      </c>
      <c r="AI13" s="122"/>
      <c r="AJ13" s="122"/>
      <c r="AK13" s="195"/>
      <c r="AL13" s="67" t="s">
        <v>25</v>
      </c>
      <c r="AM13" s="68"/>
      <c r="AN13" s="68"/>
      <c r="AO13" s="68"/>
      <c r="AP13" s="68"/>
      <c r="AQ13" s="68"/>
      <c r="AR13" s="68"/>
      <c r="AS13" s="69"/>
      <c r="AT13" s="194" t="str">
        <f>IF('Solicitação de Autorização'!AT10="","",'Solicitação de Autorização'!AT10)</f>
        <v/>
      </c>
      <c r="AU13" s="122"/>
      <c r="AV13" s="122"/>
      <c r="AW13" s="122"/>
      <c r="AX13" s="122"/>
      <c r="AY13" s="122"/>
      <c r="AZ13" s="122"/>
      <c r="BA13" s="122"/>
      <c r="BB13" s="122"/>
      <c r="BC13" s="222"/>
      <c r="BD13" s="10"/>
      <c r="BE13" s="2"/>
    </row>
    <row r="14" spans="1:57" ht="23.25" customHeight="1" thickBot="1" x14ac:dyDescent="0.3">
      <c r="A14" s="6"/>
      <c r="B14" s="6"/>
      <c r="C14" s="219" t="s">
        <v>20</v>
      </c>
      <c r="D14" s="220"/>
      <c r="E14" s="221" t="str">
        <f>IF('Solicitação de Autorização'!E11="","",'Solicitação de Autorização'!E11)</f>
        <v/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191" t="s">
        <v>21</v>
      </c>
      <c r="Q14" s="164"/>
      <c r="R14" s="164"/>
      <c r="S14" s="165"/>
      <c r="T14" s="192" t="str">
        <f>IF('Solicitação de Autorização'!T11="","",'Solicitação de Autorização'!T11)</f>
        <v/>
      </c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232"/>
      <c r="AF14" s="191" t="s">
        <v>5</v>
      </c>
      <c r="AG14" s="165"/>
      <c r="AH14" s="192" t="str">
        <f>IF('Solicitação de Autorização'!AH11="","",'Solicitação de Autorização'!AH11)</f>
        <v/>
      </c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233"/>
      <c r="BD14" s="10"/>
      <c r="BE14" s="2"/>
    </row>
    <row r="15" spans="1:57" ht="20.25" customHeight="1" x14ac:dyDescent="0.25">
      <c r="A15" s="6"/>
      <c r="B15" s="6"/>
      <c r="C15" s="169" t="s">
        <v>10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200"/>
      <c r="BD15" s="2"/>
      <c r="BE15" s="6"/>
    </row>
    <row r="16" spans="1:57" ht="23.25" customHeight="1" x14ac:dyDescent="0.25">
      <c r="A16" s="6"/>
      <c r="B16" s="6"/>
      <c r="C16" s="162" t="s">
        <v>11</v>
      </c>
      <c r="D16" s="68"/>
      <c r="E16" s="68"/>
      <c r="F16" s="68"/>
      <c r="G16" s="68"/>
      <c r="H16" s="194" t="str">
        <f>IF('Solicitação de Autorização'!I20="","",'Solicitação de Autorização'!I20)</f>
        <v/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95"/>
      <c r="AF16" s="201" t="s">
        <v>30</v>
      </c>
      <c r="AG16" s="201"/>
      <c r="AH16" s="201"/>
      <c r="AI16" s="201"/>
      <c r="AJ16" s="201"/>
      <c r="AK16" s="202" t="str">
        <f>IF('Solicitação de Autorização'!AH20="","",'Solicitação de Autorização'!AH20)</f>
        <v/>
      </c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3"/>
      <c r="BD16" s="2"/>
      <c r="BE16" s="6"/>
    </row>
    <row r="17" spans="1:58" s="44" customFormat="1" ht="23.25" customHeight="1" x14ac:dyDescent="0.25">
      <c r="A17" s="6"/>
      <c r="B17" s="6"/>
      <c r="C17" s="207" t="s">
        <v>24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9"/>
      <c r="O17" s="210" t="str">
        <f>IF('Solicitação de Autorização'!O21="","",'Solicitação de Autorização'!O21)</f>
        <v/>
      </c>
      <c r="P17" s="211"/>
      <c r="Q17" s="211"/>
      <c r="R17" s="211"/>
      <c r="S17" s="211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3"/>
      <c r="AF17" s="214" t="s">
        <v>19</v>
      </c>
      <c r="AG17" s="215"/>
      <c r="AH17" s="216" t="str">
        <f>IF('Solicitação de Autorização'!AH21="","",'Solicitação de Autorização'!AH21)</f>
        <v/>
      </c>
      <c r="AI17" s="212"/>
      <c r="AJ17" s="212"/>
      <c r="AK17" s="213"/>
      <c r="AL17" s="214" t="s">
        <v>25</v>
      </c>
      <c r="AM17" s="217"/>
      <c r="AN17" s="217"/>
      <c r="AO17" s="217"/>
      <c r="AP17" s="217"/>
      <c r="AQ17" s="217"/>
      <c r="AR17" s="217"/>
      <c r="AS17" s="215"/>
      <c r="AT17" s="216" t="str">
        <f>IF('Solicitação de Autorização'!AT21="","",'Solicitação de Autorização'!AT21)</f>
        <v/>
      </c>
      <c r="AU17" s="212"/>
      <c r="AV17" s="212"/>
      <c r="AW17" s="212"/>
      <c r="AX17" s="212"/>
      <c r="AY17" s="212"/>
      <c r="AZ17" s="212"/>
      <c r="BA17" s="212"/>
      <c r="BB17" s="212"/>
      <c r="BC17" s="218"/>
      <c r="BD17" s="2"/>
      <c r="BE17" s="6"/>
    </row>
    <row r="18" spans="1:58" s="44" customFormat="1" ht="23.25" customHeight="1" thickBot="1" x14ac:dyDescent="0.3">
      <c r="A18" s="6"/>
      <c r="B18" s="6"/>
      <c r="C18" s="219" t="s">
        <v>20</v>
      </c>
      <c r="D18" s="220"/>
      <c r="E18" s="221" t="str">
        <f>IF('Solicitação de Autorização'!E22="","",'Solicitação de Autorização'!E22)</f>
        <v/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191" t="s">
        <v>21</v>
      </c>
      <c r="Q18" s="164"/>
      <c r="R18" s="164"/>
      <c r="S18" s="165"/>
      <c r="T18" s="192" t="str">
        <f>IF('Solicitação de Autorização'!T22="","",'Solicitação de Autorização'!T22)</f>
        <v/>
      </c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223"/>
      <c r="AG18" s="223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224"/>
      <c r="BD18" s="2"/>
      <c r="BE18" s="6"/>
    </row>
    <row r="19" spans="1:58" ht="8.25" customHeight="1" thickBot="1" x14ac:dyDescent="0.3">
      <c r="A19" s="6"/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8"/>
      <c r="BE19" s="8"/>
      <c r="BF19" s="3"/>
    </row>
    <row r="20" spans="1:58" ht="20.25" customHeight="1" thickBot="1" x14ac:dyDescent="0.3">
      <c r="A20" s="6"/>
      <c r="B20" s="6"/>
      <c r="C20" s="204" t="s">
        <v>16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6"/>
      <c r="BD20" s="8"/>
      <c r="BE20" s="8"/>
      <c r="BF20" s="3"/>
    </row>
    <row r="21" spans="1:58" ht="48.75" customHeight="1" thickBot="1" x14ac:dyDescent="0.3">
      <c r="A21" s="6"/>
      <c r="B21" s="6"/>
      <c r="C21" s="196" t="s">
        <v>1</v>
      </c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 t="s">
        <v>0</v>
      </c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8" t="s">
        <v>32</v>
      </c>
      <c r="AO21" s="198"/>
      <c r="AP21" s="198"/>
      <c r="AQ21" s="198"/>
      <c r="AR21" s="198"/>
      <c r="AS21" s="198"/>
      <c r="AT21" s="198"/>
      <c r="AU21" s="198"/>
      <c r="AV21" s="198" t="s">
        <v>33</v>
      </c>
      <c r="AW21" s="198"/>
      <c r="AX21" s="198"/>
      <c r="AY21" s="198"/>
      <c r="AZ21" s="198"/>
      <c r="BA21" s="198"/>
      <c r="BB21" s="198"/>
      <c r="BC21" s="199"/>
      <c r="BD21" s="8"/>
      <c r="BE21" s="8"/>
      <c r="BF21" s="3"/>
    </row>
    <row r="22" spans="1:58" ht="18" customHeight="1" x14ac:dyDescent="0.25">
      <c r="A22" s="6"/>
      <c r="B22" s="6"/>
      <c r="C22" s="142" t="str">
        <f>IF('Solicitação de Autorização'!C28="","------------------",'Solicitação de Autorização'!C28)</f>
        <v>1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4" t="str">
        <f>IF('Solicitação de Autorização'!U28="","------------------",'Solicitação de Autorização'!U28)</f>
        <v>------------------</v>
      </c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 t="str">
        <f>IF('Solicitação de Autorização'!AN28="","------------------",'Solicitação de Autorização'!AN28)</f>
        <v>------------------</v>
      </c>
      <c r="AO22" s="144"/>
      <c r="AP22" s="144"/>
      <c r="AQ22" s="144"/>
      <c r="AR22" s="144"/>
      <c r="AS22" s="144"/>
      <c r="AT22" s="144"/>
      <c r="AU22" s="144"/>
      <c r="AV22" s="166" t="str">
        <f>IF('Solicitação de Autorização'!AV28="","------------------",'Solicitação de Autorização'!AV28)</f>
        <v>------------------</v>
      </c>
      <c r="AW22" s="166"/>
      <c r="AX22" s="166"/>
      <c r="AY22" s="166"/>
      <c r="AZ22" s="166"/>
      <c r="BA22" s="166"/>
      <c r="BB22" s="166"/>
      <c r="BC22" s="167"/>
      <c r="BD22" s="8"/>
      <c r="BE22" s="8"/>
      <c r="BF22" s="3"/>
    </row>
    <row r="23" spans="1:58" ht="18" customHeight="1" x14ac:dyDescent="0.25">
      <c r="A23" s="6"/>
      <c r="B23" s="6"/>
      <c r="C23" s="142" t="str">
        <f>IF('Solicitação de Autorização'!C29="","------------------",'Solicitação de Autorização'!C29)</f>
        <v>2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4" t="str">
        <f>IF('Solicitação de Autorização'!U29="","------------------",'Solicitação de Autorização'!U29)</f>
        <v>------------------</v>
      </c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 t="str">
        <f>IF('Solicitação de Autorização'!AN29="","------------------",'Solicitação de Autorização'!AN29)</f>
        <v>------------------</v>
      </c>
      <c r="AO23" s="144"/>
      <c r="AP23" s="144"/>
      <c r="AQ23" s="144"/>
      <c r="AR23" s="144"/>
      <c r="AS23" s="144"/>
      <c r="AT23" s="144"/>
      <c r="AU23" s="144"/>
      <c r="AV23" s="166" t="str">
        <f>IF('Solicitação de Autorização'!AV29="","------------------",'Solicitação de Autorização'!AV29)</f>
        <v>------------------</v>
      </c>
      <c r="AW23" s="166"/>
      <c r="AX23" s="166"/>
      <c r="AY23" s="166"/>
      <c r="AZ23" s="166"/>
      <c r="BA23" s="166"/>
      <c r="BB23" s="166"/>
      <c r="BC23" s="167"/>
      <c r="BD23" s="8"/>
      <c r="BE23" s="8"/>
      <c r="BF23" s="3"/>
    </row>
    <row r="24" spans="1:58" ht="18" customHeight="1" x14ac:dyDescent="0.25">
      <c r="A24" s="6"/>
      <c r="B24" s="6"/>
      <c r="C24" s="142" t="str">
        <f>IF('Solicitação de Autorização'!C30="","------------------",'Solicitação de Autorização'!C30)</f>
        <v>3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 t="str">
        <f>IF('Solicitação de Autorização'!U30="","------------------",'Solicitação de Autorização'!U30)</f>
        <v>------------------</v>
      </c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 t="e">
        <f>IF('Solicitação de Autorização'!#REF!="","------------------",'Solicitação de Autorização'!#REF!)</f>
        <v>#REF!</v>
      </c>
      <c r="AO24" s="144"/>
      <c r="AP24" s="144"/>
      <c r="AQ24" s="144"/>
      <c r="AR24" s="144"/>
      <c r="AS24" s="144"/>
      <c r="AT24" s="144"/>
      <c r="AU24" s="144"/>
      <c r="AV24" s="166" t="str">
        <f>IF('Solicitação de Autorização'!AV30="","------------------",'Solicitação de Autorização'!AV30)</f>
        <v>------------------</v>
      </c>
      <c r="AW24" s="166"/>
      <c r="AX24" s="166"/>
      <c r="AY24" s="166"/>
      <c r="AZ24" s="166"/>
      <c r="BA24" s="166"/>
      <c r="BB24" s="166"/>
      <c r="BC24" s="167"/>
      <c r="BD24" s="8"/>
      <c r="BE24" s="8"/>
      <c r="BF24" s="3"/>
    </row>
    <row r="25" spans="1:58" ht="18" customHeight="1" x14ac:dyDescent="0.25">
      <c r="A25" s="6"/>
      <c r="B25" s="6"/>
      <c r="C25" s="142" t="str">
        <f>IF('Solicitação de Autorização'!C31="","------------------",'Solicitação de Autorização'!C31)</f>
        <v>4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4" t="str">
        <f>IF('Solicitação de Autorização'!U31="","------------------",'Solicitação de Autorização'!U31)</f>
        <v>------------------</v>
      </c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 t="e">
        <f>IF('Solicitação de Autorização'!#REF!="","------------------",'Solicitação de Autorização'!#REF!)</f>
        <v>#REF!</v>
      </c>
      <c r="AO25" s="144"/>
      <c r="AP25" s="144"/>
      <c r="AQ25" s="144"/>
      <c r="AR25" s="144"/>
      <c r="AS25" s="144"/>
      <c r="AT25" s="144"/>
      <c r="AU25" s="144"/>
      <c r="AV25" s="166" t="str">
        <f>IF('Solicitação de Autorização'!AV31="","------------------",'Solicitação de Autorização'!AV31)</f>
        <v>------------------</v>
      </c>
      <c r="AW25" s="166"/>
      <c r="AX25" s="166"/>
      <c r="AY25" s="166"/>
      <c r="AZ25" s="166"/>
      <c r="BA25" s="166"/>
      <c r="BB25" s="166"/>
      <c r="BC25" s="167"/>
      <c r="BD25" s="8"/>
      <c r="BE25" s="8"/>
      <c r="BF25" s="3"/>
    </row>
    <row r="26" spans="1:58" ht="18" customHeight="1" x14ac:dyDescent="0.25">
      <c r="A26" s="6"/>
      <c r="B26" s="6"/>
      <c r="C26" s="142" t="str">
        <f>IF('Solicitação de Autorização'!C32="","------------------",'Solicitação de Autorização'!C32)</f>
        <v>5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4" t="str">
        <f>IF('Solicitação de Autorização'!U32="","------------------",'Solicitação de Autorização'!U32)</f>
        <v>------------------</v>
      </c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 t="e">
        <f>IF('Solicitação de Autorização'!#REF!="","------------------",'Solicitação de Autorização'!#REF!)</f>
        <v>#REF!</v>
      </c>
      <c r="AO26" s="144"/>
      <c r="AP26" s="144"/>
      <c r="AQ26" s="144"/>
      <c r="AR26" s="144"/>
      <c r="AS26" s="144"/>
      <c r="AT26" s="144"/>
      <c r="AU26" s="144"/>
      <c r="AV26" s="166" t="str">
        <f>IF('Solicitação de Autorização'!AV32="","------------------",'Solicitação de Autorização'!AV32)</f>
        <v>------------------</v>
      </c>
      <c r="AW26" s="166"/>
      <c r="AX26" s="166"/>
      <c r="AY26" s="166"/>
      <c r="AZ26" s="166"/>
      <c r="BA26" s="166"/>
      <c r="BB26" s="166"/>
      <c r="BC26" s="167"/>
      <c r="BD26" s="8"/>
      <c r="BE26" s="8"/>
      <c r="BF26" s="3"/>
    </row>
    <row r="27" spans="1:58" ht="18" customHeight="1" x14ac:dyDescent="0.25">
      <c r="A27" s="6"/>
      <c r="B27" s="6"/>
      <c r="C27" s="142" t="str">
        <f>IF('Solicitação de Autorização'!C33="","------------------",'Solicitação de Autorização'!C33)</f>
        <v>6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 t="str">
        <f>IF('Solicitação de Autorização'!U33="","------------------",'Solicitação de Autorização'!U33)</f>
        <v>------------------</v>
      </c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 t="e">
        <f>IF('Solicitação de Autorização'!#REF!="","------------------",'Solicitação de Autorização'!#REF!)</f>
        <v>#REF!</v>
      </c>
      <c r="AO27" s="144"/>
      <c r="AP27" s="144"/>
      <c r="AQ27" s="144"/>
      <c r="AR27" s="144"/>
      <c r="AS27" s="144"/>
      <c r="AT27" s="144"/>
      <c r="AU27" s="144"/>
      <c r="AV27" s="166" t="str">
        <f>IF('Solicitação de Autorização'!AV33="","------------------",'Solicitação de Autorização'!AV33)</f>
        <v>------------------</v>
      </c>
      <c r="AW27" s="166"/>
      <c r="AX27" s="166"/>
      <c r="AY27" s="166"/>
      <c r="AZ27" s="166"/>
      <c r="BA27" s="166"/>
      <c r="BB27" s="166"/>
      <c r="BC27" s="167"/>
      <c r="BD27" s="8"/>
      <c r="BE27" s="8"/>
      <c r="BF27" s="3"/>
    </row>
    <row r="28" spans="1:58" ht="18" customHeight="1" x14ac:dyDescent="0.25">
      <c r="A28" s="6"/>
      <c r="B28" s="6"/>
      <c r="C28" s="142" t="e">
        <f>IF('Solicitação de Autorização'!#REF!="","------------------",'Solicitação de Autorização'!#REF!)</f>
        <v>#REF!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4" t="e">
        <f>IF('Solicitação de Autorização'!#REF!="","------------------",'Solicitação de Autorização'!#REF!)</f>
        <v>#REF!</v>
      </c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 t="e">
        <f>IF('Solicitação de Autorização'!#REF!="","------------------",'Solicitação de Autorização'!#REF!)</f>
        <v>#REF!</v>
      </c>
      <c r="AO28" s="144"/>
      <c r="AP28" s="144"/>
      <c r="AQ28" s="144"/>
      <c r="AR28" s="144"/>
      <c r="AS28" s="144"/>
      <c r="AT28" s="144"/>
      <c r="AU28" s="144"/>
      <c r="AV28" s="166" t="e">
        <f>IF('Solicitação de Autorização'!#REF!="","------------------",'Solicitação de Autorização'!#REF!)</f>
        <v>#REF!</v>
      </c>
      <c r="AW28" s="166"/>
      <c r="AX28" s="166"/>
      <c r="AY28" s="166"/>
      <c r="AZ28" s="166"/>
      <c r="BA28" s="166"/>
      <c r="BB28" s="166"/>
      <c r="BC28" s="167"/>
      <c r="BD28" s="8"/>
      <c r="BE28" s="8"/>
      <c r="BF28" s="3"/>
    </row>
    <row r="29" spans="1:58" ht="18" customHeight="1" x14ac:dyDescent="0.25">
      <c r="A29" s="6"/>
      <c r="B29" s="6"/>
      <c r="C29" s="142" t="e">
        <f>IF('Solicitação de Autorização'!#REF!="","------------------",'Solicitação de Autorização'!#REF!)</f>
        <v>#REF!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4" t="e">
        <f>IF('Solicitação de Autorização'!#REF!="","------------------",'Solicitação de Autorização'!#REF!)</f>
        <v>#REF!</v>
      </c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 t="e">
        <f>IF('Solicitação de Autorização'!#REF!="","------------------",'Solicitação de Autorização'!#REF!)</f>
        <v>#REF!</v>
      </c>
      <c r="AO29" s="144"/>
      <c r="AP29" s="144"/>
      <c r="AQ29" s="144"/>
      <c r="AR29" s="144"/>
      <c r="AS29" s="144"/>
      <c r="AT29" s="144"/>
      <c r="AU29" s="144"/>
      <c r="AV29" s="166" t="e">
        <f>IF('Solicitação de Autorização'!#REF!="","------------------",'Solicitação de Autorização'!#REF!)</f>
        <v>#REF!</v>
      </c>
      <c r="AW29" s="166"/>
      <c r="AX29" s="166"/>
      <c r="AY29" s="166"/>
      <c r="AZ29" s="166"/>
      <c r="BA29" s="166"/>
      <c r="BB29" s="166"/>
      <c r="BC29" s="167"/>
      <c r="BD29" s="8"/>
      <c r="BE29" s="8"/>
      <c r="BF29" s="3"/>
    </row>
    <row r="30" spans="1:58" ht="18" customHeight="1" x14ac:dyDescent="0.25">
      <c r="A30" s="6"/>
      <c r="B30" s="6"/>
      <c r="C30" s="142" t="e">
        <f>IF('Solicitação de Autorização'!#REF!="","------------------",'Solicitação de Autorização'!#REF!)</f>
        <v>#REF!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4" t="e">
        <f>IF('Solicitação de Autorização'!#REF!="","------------------",'Solicitação de Autorização'!#REF!)</f>
        <v>#REF!</v>
      </c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 t="e">
        <f>IF('Solicitação de Autorização'!#REF!="","------------------",'Solicitação de Autorização'!#REF!)</f>
        <v>#REF!</v>
      </c>
      <c r="AO30" s="144"/>
      <c r="AP30" s="144"/>
      <c r="AQ30" s="144"/>
      <c r="AR30" s="144"/>
      <c r="AS30" s="144"/>
      <c r="AT30" s="144"/>
      <c r="AU30" s="144"/>
      <c r="AV30" s="166" t="e">
        <f>IF('Solicitação de Autorização'!#REF!="","------------------",'Solicitação de Autorização'!#REF!)</f>
        <v>#REF!</v>
      </c>
      <c r="AW30" s="166"/>
      <c r="AX30" s="166"/>
      <c r="AY30" s="166"/>
      <c r="AZ30" s="166"/>
      <c r="BA30" s="166"/>
      <c r="BB30" s="166"/>
      <c r="BC30" s="167"/>
      <c r="BD30" s="8"/>
      <c r="BE30" s="8"/>
      <c r="BF30" s="3"/>
    </row>
    <row r="31" spans="1:58" ht="18" customHeight="1" x14ac:dyDescent="0.25">
      <c r="A31" s="6"/>
      <c r="B31" s="6"/>
      <c r="C31" s="142" t="e">
        <f>IF('Solicitação de Autorização'!#REF!="","------------------",'Solicitação de Autorização'!#REF!)</f>
        <v>#REF!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4" t="e">
        <f>IF('Solicitação de Autorização'!#REF!="","------------------",'Solicitação de Autorização'!#REF!)</f>
        <v>#REF!</v>
      </c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 t="e">
        <f>IF('Solicitação de Autorização'!#REF!="","------------------",'Solicitação de Autorização'!#REF!)</f>
        <v>#REF!</v>
      </c>
      <c r="AO31" s="144"/>
      <c r="AP31" s="144"/>
      <c r="AQ31" s="144"/>
      <c r="AR31" s="144"/>
      <c r="AS31" s="144"/>
      <c r="AT31" s="144"/>
      <c r="AU31" s="144"/>
      <c r="AV31" s="166" t="e">
        <f>IF('Solicitação de Autorização'!#REF!="","------------------",'Solicitação de Autorização'!#REF!)</f>
        <v>#REF!</v>
      </c>
      <c r="AW31" s="166"/>
      <c r="AX31" s="166"/>
      <c r="AY31" s="166"/>
      <c r="AZ31" s="166"/>
      <c r="BA31" s="166"/>
      <c r="BB31" s="166"/>
      <c r="BC31" s="167"/>
      <c r="BD31" s="8"/>
      <c r="BE31" s="8"/>
      <c r="BF31" s="3"/>
    </row>
    <row r="32" spans="1:58" ht="18" customHeight="1" x14ac:dyDescent="0.25">
      <c r="A32" s="6"/>
      <c r="B32" s="6"/>
      <c r="C32" s="142" t="e">
        <f>IF('Solicitação de Autorização'!#REF!="","------------------",'Solicitação de Autorização'!#REF!)</f>
        <v>#REF!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4" t="e">
        <f>IF('Solicitação de Autorização'!#REF!="","------------------",'Solicitação de Autorização'!#REF!)</f>
        <v>#REF!</v>
      </c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 t="e">
        <f>IF('Solicitação de Autorização'!#REF!="","------------------",'Solicitação de Autorização'!#REF!)</f>
        <v>#REF!</v>
      </c>
      <c r="AO32" s="144"/>
      <c r="AP32" s="144"/>
      <c r="AQ32" s="144"/>
      <c r="AR32" s="144"/>
      <c r="AS32" s="144"/>
      <c r="AT32" s="144"/>
      <c r="AU32" s="144"/>
      <c r="AV32" s="166" t="e">
        <f>IF('Solicitação de Autorização'!#REF!="","------------------",'Solicitação de Autorização'!#REF!)</f>
        <v>#REF!</v>
      </c>
      <c r="AW32" s="166"/>
      <c r="AX32" s="166"/>
      <c r="AY32" s="166"/>
      <c r="AZ32" s="166"/>
      <c r="BA32" s="166"/>
      <c r="BB32" s="166"/>
      <c r="BC32" s="167"/>
      <c r="BD32" s="8"/>
      <c r="BE32" s="8"/>
      <c r="BF32" s="3"/>
    </row>
    <row r="33" spans="1:58" ht="18" customHeight="1" x14ac:dyDescent="0.25">
      <c r="A33" s="6"/>
      <c r="B33" s="6"/>
      <c r="C33" s="142" t="e">
        <f>IF('Solicitação de Autorização'!#REF!="","------------------",'Solicitação de Autorização'!#REF!)</f>
        <v>#REF!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4" t="e">
        <f>IF('Solicitação de Autorização'!#REF!="","------------------",'Solicitação de Autorização'!#REF!)</f>
        <v>#REF!</v>
      </c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 t="e">
        <f>IF('Solicitação de Autorização'!#REF!="","------------------",'Solicitação de Autorização'!#REF!)</f>
        <v>#REF!</v>
      </c>
      <c r="AO33" s="144"/>
      <c r="AP33" s="144"/>
      <c r="AQ33" s="144"/>
      <c r="AR33" s="144"/>
      <c r="AS33" s="144"/>
      <c r="AT33" s="144"/>
      <c r="AU33" s="144"/>
      <c r="AV33" s="166" t="e">
        <f>IF('Solicitação de Autorização'!#REF!="","------------------",'Solicitação de Autorização'!#REF!)</f>
        <v>#REF!</v>
      </c>
      <c r="AW33" s="166"/>
      <c r="AX33" s="166"/>
      <c r="AY33" s="166"/>
      <c r="AZ33" s="166"/>
      <c r="BA33" s="166"/>
      <c r="BB33" s="166"/>
      <c r="BC33" s="167"/>
      <c r="BD33" s="8"/>
      <c r="BE33" s="8"/>
      <c r="BF33" s="3"/>
    </row>
    <row r="34" spans="1:58" ht="18" customHeight="1" x14ac:dyDescent="0.25">
      <c r="A34" s="6"/>
      <c r="B34" s="6"/>
      <c r="C34" s="142" t="e">
        <f>IF('Solicitação de Autorização'!#REF!="","------------------",'Solicitação de Autorização'!#REF!)</f>
        <v>#REF!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4" t="e">
        <f>IF('Solicitação de Autorização'!#REF!="","------------------",'Solicitação de Autorização'!#REF!)</f>
        <v>#REF!</v>
      </c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 t="e">
        <f>IF('Solicitação de Autorização'!#REF!="","------------------",'Solicitação de Autorização'!#REF!)</f>
        <v>#REF!</v>
      </c>
      <c r="AO34" s="144"/>
      <c r="AP34" s="144"/>
      <c r="AQ34" s="144"/>
      <c r="AR34" s="144"/>
      <c r="AS34" s="144"/>
      <c r="AT34" s="144"/>
      <c r="AU34" s="144"/>
      <c r="AV34" s="166" t="e">
        <f>IF('Solicitação de Autorização'!#REF!="","------------------",'Solicitação de Autorização'!#REF!)</f>
        <v>#REF!</v>
      </c>
      <c r="AW34" s="166"/>
      <c r="AX34" s="166"/>
      <c r="AY34" s="166"/>
      <c r="AZ34" s="166"/>
      <c r="BA34" s="166"/>
      <c r="BB34" s="166"/>
      <c r="BC34" s="167"/>
      <c r="BD34" s="8"/>
      <c r="BE34" s="8"/>
      <c r="BF34" s="3"/>
    </row>
    <row r="35" spans="1:58" ht="18" customHeight="1" x14ac:dyDescent="0.25">
      <c r="A35" s="6"/>
      <c r="B35" s="6"/>
      <c r="C35" s="142" t="str">
        <f>IF('Solicitação de Autorização'!C34="","------------------",'Solicitação de Autorização'!C34)</f>
        <v>Total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4" t="str">
        <f>IF('Solicitação de Autorização'!U34="","------------------",'Solicitação de Autorização'!U34)</f>
        <v>------------------</v>
      </c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 t="e">
        <f>IF('Solicitação de Autorização'!#REF!="","------------------",'Solicitação de Autorização'!#REF!)</f>
        <v>#REF!</v>
      </c>
      <c r="AO35" s="144"/>
      <c r="AP35" s="144"/>
      <c r="AQ35" s="144"/>
      <c r="AR35" s="144"/>
      <c r="AS35" s="144"/>
      <c r="AT35" s="144"/>
      <c r="AU35" s="144"/>
      <c r="AV35" s="166" t="str">
        <f>IF('Solicitação de Autorização'!AV34="","------------------",'Solicitação de Autorização'!AV34)</f>
        <v>------------------</v>
      </c>
      <c r="AW35" s="166"/>
      <c r="AX35" s="166"/>
      <c r="AY35" s="166"/>
      <c r="AZ35" s="166"/>
      <c r="BA35" s="166"/>
      <c r="BB35" s="166"/>
      <c r="BC35" s="167"/>
      <c r="BD35" s="8"/>
      <c r="BE35" s="8"/>
      <c r="BF35" s="3"/>
    </row>
    <row r="36" spans="1:58" ht="18" customHeight="1" thickBot="1" x14ac:dyDescent="0.3">
      <c r="A36" s="6"/>
      <c r="B36" s="6"/>
      <c r="C36" s="186" t="e">
        <f>IF('Solicitação de Autorização'!#REF!="","------------------",'Solicitação de Autorização'!#REF!)</f>
        <v>#REF!</v>
      </c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8" t="e">
        <f>IF('Solicitação de Autorização'!#REF!="","------------------",'Solicitação de Autorização'!#REF!)</f>
        <v>#REF!</v>
      </c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 t="e">
        <f>IF('Solicitação de Autorização'!#REF!="","------------------",'Solicitação de Autorização'!#REF!)</f>
        <v>#REF!</v>
      </c>
      <c r="AO36" s="188"/>
      <c r="AP36" s="188"/>
      <c r="AQ36" s="188"/>
      <c r="AR36" s="188"/>
      <c r="AS36" s="188"/>
      <c r="AT36" s="188"/>
      <c r="AU36" s="188"/>
      <c r="AV36" s="189" t="e">
        <f>IF('Solicitação de Autorização'!#REF!="","------------------",'Solicitação de Autorização'!#REF!)</f>
        <v>#REF!</v>
      </c>
      <c r="AW36" s="189"/>
      <c r="AX36" s="189"/>
      <c r="AY36" s="189"/>
      <c r="AZ36" s="189"/>
      <c r="BA36" s="189"/>
      <c r="BB36" s="189"/>
      <c r="BC36" s="190"/>
      <c r="BD36" s="8"/>
      <c r="BE36" s="8"/>
      <c r="BF36" s="3"/>
    </row>
    <row r="37" spans="1:58" ht="4.5" customHeight="1" thickBot="1" x14ac:dyDescent="0.3">
      <c r="A37" s="6"/>
      <c r="B37" s="6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1"/>
      <c r="AW37" s="21"/>
      <c r="AX37" s="21"/>
      <c r="AY37" s="21"/>
      <c r="AZ37" s="21"/>
      <c r="BA37" s="21"/>
      <c r="BB37" s="21"/>
      <c r="BC37" s="21"/>
      <c r="BD37" s="8"/>
      <c r="BE37" s="8"/>
      <c r="BF37" s="3"/>
    </row>
    <row r="38" spans="1:58" ht="18" customHeight="1" thickBot="1" x14ac:dyDescent="0.3">
      <c r="A38" s="6"/>
      <c r="B38" s="6"/>
      <c r="C38" s="145" t="s">
        <v>26</v>
      </c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7"/>
      <c r="BD38" s="8"/>
      <c r="BE38" s="8"/>
      <c r="BF38" s="3"/>
    </row>
    <row r="39" spans="1:58" ht="18" customHeight="1" x14ac:dyDescent="0.25">
      <c r="A39" s="6"/>
      <c r="B39" s="6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50"/>
      <c r="BD39" s="8"/>
      <c r="BE39" s="8"/>
      <c r="BF39" s="3"/>
    </row>
    <row r="40" spans="1:58" ht="18" customHeight="1" x14ac:dyDescent="0.25">
      <c r="A40" s="6"/>
      <c r="B40" s="6"/>
      <c r="C40" s="151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3"/>
      <c r="BD40" s="8"/>
      <c r="BE40" s="8"/>
      <c r="BF40" s="3"/>
    </row>
    <row r="41" spans="1:58" ht="18" customHeight="1" x14ac:dyDescent="0.25">
      <c r="A41" s="6"/>
      <c r="B41" s="6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3"/>
      <c r="BD41" s="8"/>
      <c r="BE41" s="8"/>
      <c r="BF41" s="3"/>
    </row>
    <row r="42" spans="1:58" ht="18" customHeight="1" x14ac:dyDescent="0.25">
      <c r="A42" s="6"/>
      <c r="B42" s="6"/>
      <c r="C42" s="151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3"/>
      <c r="BD42" s="8"/>
      <c r="BE42" s="8"/>
      <c r="BF42" s="3"/>
    </row>
    <row r="43" spans="1:58" ht="18" customHeight="1" x14ac:dyDescent="0.25">
      <c r="A43" s="6"/>
      <c r="B43" s="6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3"/>
      <c r="BD43" s="8"/>
      <c r="BE43" s="8"/>
      <c r="BF43" s="3"/>
    </row>
    <row r="44" spans="1:58" ht="18" customHeight="1" x14ac:dyDescent="0.25">
      <c r="A44" s="6"/>
      <c r="B44" s="6"/>
      <c r="C44" s="151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3"/>
      <c r="BD44" s="8"/>
      <c r="BE44" s="8"/>
      <c r="BF44" s="3"/>
    </row>
    <row r="45" spans="1:58" ht="18" customHeight="1" x14ac:dyDescent="0.25">
      <c r="A45" s="6"/>
      <c r="B45" s="6"/>
      <c r="C45" s="151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3"/>
      <c r="BD45" s="8"/>
      <c r="BE45" s="8"/>
      <c r="BF45" s="3"/>
    </row>
    <row r="46" spans="1:58" ht="18" customHeight="1" x14ac:dyDescent="0.25">
      <c r="A46" s="6"/>
      <c r="B46" s="6"/>
      <c r="C46" s="151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3"/>
      <c r="BD46" s="8"/>
      <c r="BE46" s="8"/>
      <c r="BF46" s="3"/>
    </row>
    <row r="47" spans="1:58" ht="18" customHeight="1" x14ac:dyDescent="0.25">
      <c r="A47" s="6"/>
      <c r="B47" s="6"/>
      <c r="C47" s="151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3"/>
      <c r="BD47" s="8"/>
      <c r="BE47" s="8"/>
      <c r="BF47" s="3"/>
    </row>
    <row r="48" spans="1:58" ht="18" customHeight="1" x14ac:dyDescent="0.25">
      <c r="A48" s="6"/>
      <c r="B48" s="6"/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3"/>
      <c r="BD48" s="8"/>
      <c r="BE48" s="8"/>
      <c r="BF48" s="3"/>
    </row>
    <row r="49" spans="1:58" ht="18" customHeight="1" x14ac:dyDescent="0.25">
      <c r="A49" s="6"/>
      <c r="B49" s="6"/>
      <c r="C49" s="151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3"/>
      <c r="BD49" s="8"/>
      <c r="BE49" s="8"/>
      <c r="BF49" s="3"/>
    </row>
    <row r="50" spans="1:58" ht="18" customHeight="1" x14ac:dyDescent="0.25">
      <c r="A50" s="6"/>
      <c r="B50" s="6"/>
      <c r="C50" s="151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3"/>
      <c r="BD50" s="8"/>
      <c r="BE50" s="8"/>
      <c r="BF50" s="3"/>
    </row>
    <row r="51" spans="1:58" ht="18" customHeight="1" x14ac:dyDescent="0.25">
      <c r="A51" s="6"/>
      <c r="B51" s="6"/>
      <c r="C51" s="151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3"/>
      <c r="BD51" s="8"/>
      <c r="BE51" s="8"/>
      <c r="BF51" s="3"/>
    </row>
    <row r="52" spans="1:58" ht="18" customHeight="1" x14ac:dyDescent="0.25">
      <c r="A52" s="6"/>
      <c r="B52" s="6"/>
      <c r="C52" s="151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3"/>
      <c r="BD52" s="8"/>
      <c r="BE52" s="8"/>
      <c r="BF52" s="3"/>
    </row>
    <row r="53" spans="1:58" ht="18" customHeight="1" x14ac:dyDescent="0.25">
      <c r="A53" s="6"/>
      <c r="B53" s="6"/>
      <c r="C53" s="151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3"/>
      <c r="BD53" s="8"/>
      <c r="BE53" s="8"/>
      <c r="BF53" s="3"/>
    </row>
    <row r="54" spans="1:58" ht="18" customHeight="1" x14ac:dyDescent="0.25">
      <c r="A54" s="6"/>
      <c r="B54" s="6"/>
      <c r="C54" s="151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3"/>
      <c r="BD54" s="8"/>
      <c r="BE54" s="8"/>
      <c r="BF54" s="3"/>
    </row>
    <row r="55" spans="1:58" ht="18" customHeight="1" x14ac:dyDescent="0.25">
      <c r="A55" s="6"/>
      <c r="B55" s="6"/>
      <c r="C55" s="151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3"/>
      <c r="BD55" s="8"/>
      <c r="BE55" s="8"/>
      <c r="BF55" s="3"/>
    </row>
    <row r="56" spans="1:58" ht="18" customHeight="1" x14ac:dyDescent="0.25">
      <c r="A56" s="6"/>
      <c r="B56" s="6"/>
      <c r="C56" s="151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3"/>
      <c r="BD56" s="8"/>
      <c r="BE56" s="8"/>
      <c r="BF56" s="3"/>
    </row>
    <row r="57" spans="1:58" ht="18" customHeight="1" x14ac:dyDescent="0.25">
      <c r="A57" s="6"/>
      <c r="B57" s="6"/>
      <c r="C57" s="151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3"/>
      <c r="BD57" s="8"/>
      <c r="BE57" s="8"/>
      <c r="BF57" s="3"/>
    </row>
    <row r="58" spans="1:58" ht="18" customHeight="1" x14ac:dyDescent="0.25">
      <c r="A58" s="6"/>
      <c r="B58" s="6"/>
      <c r="C58" s="151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3"/>
      <c r="BD58" s="8"/>
      <c r="BE58" s="8"/>
      <c r="BF58" s="3"/>
    </row>
    <row r="59" spans="1:58" ht="18" customHeight="1" x14ac:dyDescent="0.25">
      <c r="A59" s="6"/>
      <c r="B59" s="6"/>
      <c r="C59" s="151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3"/>
      <c r="BD59" s="8"/>
      <c r="BE59" s="8"/>
      <c r="BF59" s="3"/>
    </row>
    <row r="60" spans="1:58" ht="18" customHeight="1" x14ac:dyDescent="0.25">
      <c r="A60" s="6"/>
      <c r="B60" s="6"/>
      <c r="C60" s="151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3"/>
      <c r="BD60" s="8"/>
      <c r="BE60" s="8"/>
      <c r="BF60" s="3"/>
    </row>
    <row r="61" spans="1:58" ht="8.25" customHeight="1" thickBot="1" x14ac:dyDescent="0.3">
      <c r="A61" s="6"/>
      <c r="B61" s="6"/>
      <c r="C61" s="154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6"/>
      <c r="BD61" s="8"/>
      <c r="BE61" s="8"/>
      <c r="BF61" s="3"/>
    </row>
    <row r="62" spans="1:58" ht="8.25" customHeight="1" thickBot="1" x14ac:dyDescent="0.3">
      <c r="A62" s="6"/>
      <c r="B62" s="6"/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8"/>
      <c r="BE62" s="8"/>
      <c r="BF62" s="3"/>
    </row>
    <row r="63" spans="1:58" ht="15" customHeight="1" thickBot="1" x14ac:dyDescent="0.3">
      <c r="A63" s="6"/>
      <c r="B63" s="6"/>
      <c r="C63" s="173" t="s">
        <v>17</v>
      </c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6"/>
      <c r="BE63" s="6"/>
      <c r="BF63" s="6"/>
    </row>
    <row r="64" spans="1:58" ht="15" customHeight="1" x14ac:dyDescent="0.25">
      <c r="A64" s="6"/>
      <c r="B64" s="6"/>
      <c r="C64" s="176" t="s">
        <v>52</v>
      </c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8"/>
      <c r="BD64" s="6"/>
      <c r="BE64" s="6"/>
      <c r="BF64" s="6"/>
    </row>
    <row r="65" spans="1:59" ht="15" customHeight="1" x14ac:dyDescent="0.25">
      <c r="A65" s="6"/>
      <c r="B65" s="6"/>
      <c r="C65" s="179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1"/>
      <c r="BD65" s="6"/>
      <c r="BE65" s="6"/>
      <c r="BF65" s="6"/>
    </row>
    <row r="66" spans="1:59" ht="15" customHeight="1" x14ac:dyDescent="0.25">
      <c r="A66" s="6"/>
      <c r="B66" s="6"/>
      <c r="C66" s="182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1"/>
      <c r="BD66" s="6"/>
      <c r="BE66" s="6"/>
      <c r="BF66" s="6"/>
    </row>
    <row r="67" spans="1:59" ht="15" customHeight="1" x14ac:dyDescent="0.25">
      <c r="A67" s="6"/>
      <c r="B67" s="6"/>
      <c r="C67" s="182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1"/>
      <c r="BD67" s="6"/>
      <c r="BE67" s="6"/>
      <c r="BF67" s="6"/>
    </row>
    <row r="68" spans="1:59" ht="15" customHeight="1" x14ac:dyDescent="0.25">
      <c r="A68" s="6"/>
      <c r="B68" s="6"/>
      <c r="C68" s="182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1"/>
      <c r="BD68" s="6"/>
      <c r="BE68" s="6"/>
      <c r="BF68" s="6"/>
    </row>
    <row r="69" spans="1:59" ht="15" customHeight="1" thickBot="1" x14ac:dyDescent="0.3">
      <c r="A69" s="6"/>
      <c r="B69" s="10"/>
      <c r="C69" s="183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5"/>
      <c r="BD69" s="6"/>
      <c r="BE69" s="6"/>
      <c r="BF69" s="6"/>
    </row>
    <row r="70" spans="1:59" ht="15" customHeight="1" x14ac:dyDescent="0.25">
      <c r="A70" s="6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</row>
    <row r="71" spans="1:59" ht="15" customHeight="1" x14ac:dyDescent="0.25">
      <c r="A71" s="6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</row>
    <row r="72" spans="1:59" ht="30" customHeight="1" x14ac:dyDescent="0.25">
      <c r="A72" s="6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</row>
    <row r="73" spans="1:59" ht="15" customHeight="1" x14ac:dyDescent="0.25">
      <c r="A73" s="6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10"/>
      <c r="BE73" s="6"/>
      <c r="BF73" s="1"/>
    </row>
    <row r="74" spans="1:59" ht="15" customHeight="1" x14ac:dyDescent="0.25">
      <c r="A74" s="7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76" t="s">
        <v>15</v>
      </c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10"/>
      <c r="BE74" s="6"/>
      <c r="BF74" s="1"/>
      <c r="BG74" s="1"/>
    </row>
    <row r="75" spans="1:59" ht="13.5" customHeight="1" x14ac:dyDescent="0.25">
      <c r="A75" s="6"/>
      <c r="B75" s="1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89" t="s">
        <v>2</v>
      </c>
      <c r="AI75" s="89"/>
      <c r="AJ75" s="1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18"/>
      <c r="BA75" s="18"/>
      <c r="BB75" s="18"/>
      <c r="BC75" s="18"/>
      <c r="BD75" s="1"/>
      <c r="BE75" s="6"/>
      <c r="BF75" s="1"/>
      <c r="BG75" s="1"/>
    </row>
    <row r="76" spans="1:59" ht="15" customHeight="1" x14ac:dyDescent="0.25">
      <c r="A76" s="6"/>
      <c r="B76" s="1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89" t="s">
        <v>9</v>
      </c>
      <c r="AI76" s="89"/>
      <c r="AJ76" s="1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19"/>
      <c r="BA76" s="19"/>
      <c r="BB76" s="19"/>
      <c r="BC76" s="19"/>
      <c r="BD76" s="10"/>
      <c r="BE76" s="6"/>
      <c r="BF76" s="1"/>
      <c r="BG76" s="1"/>
    </row>
    <row r="77" spans="1:59" ht="19.5" customHeight="1" x14ac:dyDescent="0.25">
      <c r="A77" s="6"/>
      <c r="B77" s="10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6"/>
      <c r="BF77" s="1"/>
      <c r="BG77" s="1"/>
    </row>
    <row r="78" spans="1:59" ht="15" customHeight="1" x14ac:dyDescent="0.25"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2"/>
    </row>
  </sheetData>
  <sheetProtection password="C717" sheet="1" scenarios="1"/>
  <mergeCells count="123">
    <mergeCell ref="C12:BC12"/>
    <mergeCell ref="C13:N13"/>
    <mergeCell ref="O13:AE13"/>
    <mergeCell ref="AT17:BC17"/>
    <mergeCell ref="C18:D18"/>
    <mergeCell ref="E18:O18"/>
    <mergeCell ref="AL13:AS13"/>
    <mergeCell ref="AT13:BC13"/>
    <mergeCell ref="AF18:AG18"/>
    <mergeCell ref="AH18:BC18"/>
    <mergeCell ref="C2:BC2"/>
    <mergeCell ref="C3:BC3"/>
    <mergeCell ref="C4:BC4"/>
    <mergeCell ref="C10:BC10"/>
    <mergeCell ref="C11:H11"/>
    <mergeCell ref="AA11:AD11"/>
    <mergeCell ref="AE11:AK11"/>
    <mergeCell ref="AL11:AZ11"/>
    <mergeCell ref="BA11:BC11"/>
    <mergeCell ref="I11:Z11"/>
    <mergeCell ref="P9:BC9"/>
    <mergeCell ref="C14:D14"/>
    <mergeCell ref="E14:O14"/>
    <mergeCell ref="P14:S14"/>
    <mergeCell ref="T14:AE14"/>
    <mergeCell ref="AF14:AG14"/>
    <mergeCell ref="AH14:BC14"/>
    <mergeCell ref="AN23:AU23"/>
    <mergeCell ref="AV23:BC23"/>
    <mergeCell ref="C24:T24"/>
    <mergeCell ref="AF13:AG13"/>
    <mergeCell ref="AH13:AK13"/>
    <mergeCell ref="C21:T21"/>
    <mergeCell ref="U21:AM21"/>
    <mergeCell ref="AN21:AU21"/>
    <mergeCell ref="AV21:BC21"/>
    <mergeCell ref="C22:T22"/>
    <mergeCell ref="U22:AM22"/>
    <mergeCell ref="AN22:AU22"/>
    <mergeCell ref="AV22:BC22"/>
    <mergeCell ref="C15:BC15"/>
    <mergeCell ref="AF16:AJ16"/>
    <mergeCell ref="AK16:BC16"/>
    <mergeCell ref="C20:BC20"/>
    <mergeCell ref="C16:G16"/>
    <mergeCell ref="H16:AE16"/>
    <mergeCell ref="C17:N17"/>
    <mergeCell ref="O17:AE17"/>
    <mergeCell ref="AF17:AG17"/>
    <mergeCell ref="AH17:AK17"/>
    <mergeCell ref="AL17:AS17"/>
    <mergeCell ref="B78:BD78"/>
    <mergeCell ref="C7:BC7"/>
    <mergeCell ref="C63:BC63"/>
    <mergeCell ref="C64:BC69"/>
    <mergeCell ref="AE74:BC74"/>
    <mergeCell ref="AH75:AI75"/>
    <mergeCell ref="AK75:AY75"/>
    <mergeCell ref="AH76:AI76"/>
    <mergeCell ref="AK76:AY76"/>
    <mergeCell ref="C35:T35"/>
    <mergeCell ref="U35:AM35"/>
    <mergeCell ref="AN35:AU35"/>
    <mergeCell ref="AV35:BC35"/>
    <mergeCell ref="C36:T36"/>
    <mergeCell ref="U36:AM36"/>
    <mergeCell ref="AN36:AU36"/>
    <mergeCell ref="AV36:BC36"/>
    <mergeCell ref="C33:T33"/>
    <mergeCell ref="U33:AM33"/>
    <mergeCell ref="AN33:AU33"/>
    <mergeCell ref="AV33:BC33"/>
    <mergeCell ref="P18:S18"/>
    <mergeCell ref="T18:AE18"/>
    <mergeCell ref="AV30:BC30"/>
    <mergeCell ref="AN8:BC8"/>
    <mergeCell ref="C8:G8"/>
    <mergeCell ref="C9:H9"/>
    <mergeCell ref="H8:AE8"/>
    <mergeCell ref="AI8:AM8"/>
    <mergeCell ref="AV34:BC34"/>
    <mergeCell ref="C31:T31"/>
    <mergeCell ref="U31:AM31"/>
    <mergeCell ref="AN31:AU31"/>
    <mergeCell ref="AV31:BC31"/>
    <mergeCell ref="C32:T32"/>
    <mergeCell ref="U32:AM32"/>
    <mergeCell ref="AN32:AU32"/>
    <mergeCell ref="AV32:BC32"/>
    <mergeCell ref="C29:T29"/>
    <mergeCell ref="U29:AM29"/>
    <mergeCell ref="AN29:AU29"/>
    <mergeCell ref="AV29:BC29"/>
    <mergeCell ref="U24:AM24"/>
    <mergeCell ref="AN24:AU24"/>
    <mergeCell ref="AV24:BC24"/>
    <mergeCell ref="C27:T27"/>
    <mergeCell ref="U27:AM27"/>
    <mergeCell ref="AN27:AU27"/>
    <mergeCell ref="C30:T30"/>
    <mergeCell ref="U30:AM30"/>
    <mergeCell ref="AN30:AU30"/>
    <mergeCell ref="C34:T34"/>
    <mergeCell ref="U34:AM34"/>
    <mergeCell ref="AN34:AU34"/>
    <mergeCell ref="C38:BC38"/>
    <mergeCell ref="C39:BC61"/>
    <mergeCell ref="I9:O9"/>
    <mergeCell ref="AV27:BC27"/>
    <mergeCell ref="C28:T28"/>
    <mergeCell ref="U28:AM28"/>
    <mergeCell ref="AN28:AU28"/>
    <mergeCell ref="AV28:BC28"/>
    <mergeCell ref="C25:T25"/>
    <mergeCell ref="U25:AM25"/>
    <mergeCell ref="AN25:AU25"/>
    <mergeCell ref="AV25:BC25"/>
    <mergeCell ref="C26:T26"/>
    <mergeCell ref="U26:AM26"/>
    <mergeCell ref="AN26:AU26"/>
    <mergeCell ref="AV26:BC26"/>
    <mergeCell ref="C23:T23"/>
    <mergeCell ref="U23:AM23"/>
  </mergeCells>
  <printOptions horizontalCentered="1" verticalCentered="1"/>
  <pageMargins left="0.19685039370078741" right="0.19685039370078741" top="7.874015748031496E-2" bottom="3.937007874015748E-2" header="0" footer="0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9"/>
  <sheetViews>
    <sheetView view="pageBreakPreview" topLeftCell="A52" zoomScaleNormal="50" zoomScaleSheetLayoutView="100" workbookViewId="0">
      <selection activeCell="BA83" sqref="BA83"/>
    </sheetView>
  </sheetViews>
  <sheetFormatPr defaultRowHeight="15" customHeight="1" x14ac:dyDescent="0.25"/>
  <cols>
    <col min="1" max="1" width="5.85546875" style="25" customWidth="1"/>
    <col min="2" max="2" width="3.140625" style="25" customWidth="1"/>
    <col min="3" max="3" width="2.7109375" style="25" customWidth="1"/>
    <col min="4" max="4" width="3.42578125" style="25" customWidth="1"/>
    <col min="5" max="6" width="2.7109375" style="25" customWidth="1"/>
    <col min="7" max="7" width="3" style="25" customWidth="1"/>
    <col min="8" max="55" width="2.7109375" style="25" customWidth="1"/>
    <col min="56" max="56" width="3.7109375" style="25" customWidth="1"/>
    <col min="57" max="57" width="6" style="25" customWidth="1"/>
    <col min="58" max="58" width="6.5703125" style="25" customWidth="1"/>
    <col min="59" max="59" width="6.42578125" style="25" customWidth="1"/>
    <col min="60" max="16384" width="9.140625" style="25"/>
  </cols>
  <sheetData>
    <row r="1" spans="1:57" ht="8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6"/>
    </row>
    <row r="2" spans="1:57" ht="15" customHeight="1" x14ac:dyDescent="0.25">
      <c r="A2" s="6"/>
      <c r="B2" s="6"/>
      <c r="C2" s="225" t="s">
        <v>8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"/>
      <c r="BE2" s="2"/>
    </row>
    <row r="3" spans="1:57" ht="19.5" customHeight="1" x14ac:dyDescent="0.25">
      <c r="A3" s="6"/>
      <c r="B3" s="6"/>
      <c r="C3" s="236" t="s">
        <v>34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"/>
      <c r="BE3" s="2"/>
    </row>
    <row r="4" spans="1:57" ht="17.25" customHeight="1" x14ac:dyDescent="0.25">
      <c r="A4" s="6"/>
      <c r="B4" s="6"/>
      <c r="C4" s="227" t="s">
        <v>28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"/>
      <c r="BE4" s="2"/>
    </row>
    <row r="5" spans="1:57" ht="8.25" customHeight="1" x14ac:dyDescent="0.25">
      <c r="A5" s="6"/>
      <c r="B5" s="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"/>
      <c r="BE5" s="2"/>
    </row>
    <row r="6" spans="1:57" ht="8.25" customHeight="1" x14ac:dyDescent="0.25">
      <c r="A6" s="6"/>
      <c r="B6" s="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"/>
      <c r="BE6" s="2"/>
    </row>
    <row r="7" spans="1:57" ht="8.25" customHeight="1" thickBot="1" x14ac:dyDescent="0.3">
      <c r="A7" s="6"/>
      <c r="B7" s="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"/>
      <c r="BE7" s="2"/>
    </row>
    <row r="8" spans="1:57" ht="20.25" customHeight="1" x14ac:dyDescent="0.25">
      <c r="A8" s="6"/>
      <c r="B8" s="6"/>
      <c r="C8" s="169" t="s">
        <v>12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2"/>
      <c r="BD8" s="2"/>
      <c r="BE8" s="2"/>
    </row>
    <row r="9" spans="1:57" ht="20.25" customHeight="1" x14ac:dyDescent="0.25">
      <c r="A9" s="6"/>
      <c r="B9" s="6"/>
      <c r="C9" s="162" t="s">
        <v>13</v>
      </c>
      <c r="D9" s="68"/>
      <c r="E9" s="68"/>
      <c r="F9" s="68"/>
      <c r="G9" s="69"/>
      <c r="H9" s="85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17"/>
      <c r="AG9" s="17"/>
      <c r="AH9" s="23"/>
      <c r="AI9" s="63" t="s">
        <v>29</v>
      </c>
      <c r="AJ9" s="64"/>
      <c r="AK9" s="64"/>
      <c r="AL9" s="64"/>
      <c r="AM9" s="65"/>
      <c r="AN9" s="159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1"/>
      <c r="BD9" s="2"/>
      <c r="BE9" s="2"/>
    </row>
    <row r="10" spans="1:57" ht="20.25" customHeight="1" thickBot="1" x14ac:dyDescent="0.3">
      <c r="A10" s="6"/>
      <c r="B10" s="6"/>
      <c r="C10" s="163" t="s">
        <v>14</v>
      </c>
      <c r="D10" s="164"/>
      <c r="E10" s="164"/>
      <c r="F10" s="164"/>
      <c r="G10" s="164"/>
      <c r="H10" s="165"/>
      <c r="I10" s="157"/>
      <c r="J10" s="158"/>
      <c r="K10" s="158"/>
      <c r="L10" s="158"/>
      <c r="M10" s="158"/>
      <c r="N10" s="158"/>
      <c r="O10" s="158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31"/>
      <c r="BD10" s="2"/>
      <c r="BE10" s="2"/>
    </row>
    <row r="11" spans="1:57" ht="20.25" customHeight="1" x14ac:dyDescent="0.25">
      <c r="A11" s="6"/>
      <c r="B11" s="6"/>
      <c r="C11" s="169" t="s">
        <v>22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2"/>
      <c r="BD11" s="2"/>
      <c r="BE11" s="2"/>
    </row>
    <row r="12" spans="1:57" ht="25.5" customHeight="1" x14ac:dyDescent="0.25">
      <c r="A12" s="6"/>
      <c r="B12" s="6"/>
      <c r="C12" s="162" t="s">
        <v>4</v>
      </c>
      <c r="D12" s="68"/>
      <c r="E12" s="68"/>
      <c r="F12" s="68"/>
      <c r="G12" s="68"/>
      <c r="H12" s="69"/>
      <c r="I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99"/>
      <c r="AA12" s="67" t="s">
        <v>3</v>
      </c>
      <c r="AB12" s="68"/>
      <c r="AC12" s="68"/>
      <c r="AD12" s="69"/>
      <c r="AE12" s="85"/>
      <c r="AF12" s="86"/>
      <c r="AG12" s="86"/>
      <c r="AH12" s="86"/>
      <c r="AI12" s="86"/>
      <c r="AJ12" s="86"/>
      <c r="AK12" s="86"/>
      <c r="AL12" s="67" t="s">
        <v>31</v>
      </c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9"/>
      <c r="BA12" s="120"/>
      <c r="BB12" s="121"/>
      <c r="BC12" s="237"/>
      <c r="BD12" s="10"/>
      <c r="BE12" s="2"/>
    </row>
    <row r="13" spans="1:57" ht="20.25" customHeight="1" x14ac:dyDescent="0.25">
      <c r="A13" s="6"/>
      <c r="B13" s="6"/>
      <c r="C13" s="234" t="s">
        <v>23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235"/>
      <c r="BD13" s="10"/>
      <c r="BE13" s="2"/>
    </row>
    <row r="14" spans="1:57" ht="25.5" customHeight="1" x14ac:dyDescent="0.25">
      <c r="A14" s="6"/>
      <c r="B14" s="6"/>
      <c r="C14" s="162" t="s">
        <v>24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9"/>
      <c r="O14" s="85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99"/>
      <c r="AF14" s="67" t="s">
        <v>19</v>
      </c>
      <c r="AG14" s="69"/>
      <c r="AH14" s="85"/>
      <c r="AI14" s="86"/>
      <c r="AJ14" s="86"/>
      <c r="AK14" s="99"/>
      <c r="AL14" s="67" t="s">
        <v>25</v>
      </c>
      <c r="AM14" s="68"/>
      <c r="AN14" s="68"/>
      <c r="AO14" s="68"/>
      <c r="AP14" s="68"/>
      <c r="AQ14" s="68"/>
      <c r="AR14" s="68"/>
      <c r="AS14" s="69"/>
      <c r="AT14" s="85"/>
      <c r="AU14" s="86"/>
      <c r="AV14" s="86"/>
      <c r="AW14" s="86"/>
      <c r="AX14" s="86"/>
      <c r="AY14" s="86"/>
      <c r="AZ14" s="86"/>
      <c r="BA14" s="86"/>
      <c r="BB14" s="86"/>
      <c r="BC14" s="238"/>
      <c r="BD14" s="10"/>
      <c r="BE14" s="2"/>
    </row>
    <row r="15" spans="1:57" ht="25.5" customHeight="1" thickBot="1" x14ac:dyDescent="0.3">
      <c r="A15" s="6"/>
      <c r="B15" s="6"/>
      <c r="C15" s="219" t="s">
        <v>20</v>
      </c>
      <c r="D15" s="220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191" t="s">
        <v>21</v>
      </c>
      <c r="Q15" s="164"/>
      <c r="R15" s="164"/>
      <c r="S15" s="165"/>
      <c r="T15" s="157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242"/>
      <c r="AF15" s="191" t="s">
        <v>5</v>
      </c>
      <c r="AG15" s="165"/>
      <c r="AH15" s="157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224"/>
      <c r="BD15" s="10"/>
      <c r="BE15" s="2"/>
    </row>
    <row r="16" spans="1:57" ht="20.25" customHeight="1" x14ac:dyDescent="0.25">
      <c r="A16" s="6"/>
      <c r="B16" s="6"/>
      <c r="C16" s="169" t="s">
        <v>10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200"/>
      <c r="BD16" s="2"/>
      <c r="BE16" s="6"/>
    </row>
    <row r="17" spans="1:58" ht="25.5" customHeight="1" x14ac:dyDescent="0.25">
      <c r="A17" s="6"/>
      <c r="B17" s="6"/>
      <c r="C17" s="162" t="s">
        <v>11</v>
      </c>
      <c r="D17" s="68"/>
      <c r="E17" s="68"/>
      <c r="F17" s="68"/>
      <c r="G17" s="68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99"/>
      <c r="AF17" s="201" t="s">
        <v>30</v>
      </c>
      <c r="AG17" s="201"/>
      <c r="AH17" s="201"/>
      <c r="AI17" s="201"/>
      <c r="AJ17" s="201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40"/>
      <c r="BD17" s="2"/>
      <c r="BE17" s="6"/>
    </row>
    <row r="18" spans="1:58" s="44" customFormat="1" ht="25.5" customHeight="1" x14ac:dyDescent="0.25">
      <c r="A18" s="6"/>
      <c r="B18" s="6"/>
      <c r="C18" s="207" t="s">
        <v>24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9"/>
      <c r="O18" s="243"/>
      <c r="P18" s="244"/>
      <c r="Q18" s="244"/>
      <c r="R18" s="244"/>
      <c r="S18" s="244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6"/>
      <c r="AF18" s="214" t="s">
        <v>19</v>
      </c>
      <c r="AG18" s="215"/>
      <c r="AH18" s="247"/>
      <c r="AI18" s="245"/>
      <c r="AJ18" s="245"/>
      <c r="AK18" s="246"/>
      <c r="AL18" s="214" t="s">
        <v>25</v>
      </c>
      <c r="AM18" s="217"/>
      <c r="AN18" s="217"/>
      <c r="AO18" s="217"/>
      <c r="AP18" s="217"/>
      <c r="AQ18" s="217"/>
      <c r="AR18" s="217"/>
      <c r="AS18" s="215"/>
      <c r="AT18" s="247"/>
      <c r="AU18" s="245"/>
      <c r="AV18" s="245"/>
      <c r="AW18" s="245"/>
      <c r="AX18" s="245"/>
      <c r="AY18" s="245"/>
      <c r="AZ18" s="245"/>
      <c r="BA18" s="245"/>
      <c r="BB18" s="245"/>
      <c r="BC18" s="248"/>
      <c r="BD18" s="2"/>
      <c r="BE18" s="6"/>
    </row>
    <row r="19" spans="1:58" s="44" customFormat="1" ht="25.5" customHeight="1" thickBot="1" x14ac:dyDescent="0.3">
      <c r="A19" s="6"/>
      <c r="B19" s="6"/>
      <c r="C19" s="219" t="s">
        <v>20</v>
      </c>
      <c r="D19" s="220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191" t="s">
        <v>21</v>
      </c>
      <c r="Q19" s="164"/>
      <c r="R19" s="164"/>
      <c r="S19" s="165"/>
      <c r="T19" s="157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223"/>
      <c r="AG19" s="223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224"/>
      <c r="BD19" s="2"/>
      <c r="BE19" s="6"/>
    </row>
    <row r="20" spans="1:58" ht="8.25" customHeight="1" thickBot="1" x14ac:dyDescent="0.3">
      <c r="A20" s="6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8"/>
      <c r="BE20" s="8"/>
      <c r="BF20" s="3"/>
    </row>
    <row r="21" spans="1:58" ht="20.25" customHeight="1" thickBot="1" x14ac:dyDescent="0.3">
      <c r="A21" s="6"/>
      <c r="B21" s="6"/>
      <c r="C21" s="204" t="s">
        <v>16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6"/>
      <c r="BD21" s="8"/>
      <c r="BE21" s="8"/>
      <c r="BF21" s="3"/>
    </row>
    <row r="22" spans="1:58" ht="48.75" customHeight="1" thickBot="1" x14ac:dyDescent="0.3">
      <c r="A22" s="6"/>
      <c r="B22" s="6"/>
      <c r="C22" s="196" t="s">
        <v>1</v>
      </c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 t="s">
        <v>0</v>
      </c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8" t="s">
        <v>32</v>
      </c>
      <c r="AO22" s="198"/>
      <c r="AP22" s="198"/>
      <c r="AQ22" s="198"/>
      <c r="AR22" s="198"/>
      <c r="AS22" s="198"/>
      <c r="AT22" s="198"/>
      <c r="AU22" s="198"/>
      <c r="AV22" s="198" t="s">
        <v>33</v>
      </c>
      <c r="AW22" s="198"/>
      <c r="AX22" s="198"/>
      <c r="AY22" s="198"/>
      <c r="AZ22" s="198"/>
      <c r="BA22" s="198"/>
      <c r="BB22" s="198"/>
      <c r="BC22" s="199"/>
      <c r="BD22" s="8"/>
      <c r="BE22" s="8"/>
      <c r="BF22" s="3"/>
    </row>
    <row r="23" spans="1:58" ht="18" customHeight="1" x14ac:dyDescent="0.25">
      <c r="A23" s="6"/>
      <c r="B23" s="6"/>
      <c r="C23" s="253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6"/>
      <c r="BD23" s="8"/>
      <c r="BE23" s="8"/>
      <c r="BF23" s="3"/>
    </row>
    <row r="24" spans="1:58" ht="18" customHeight="1" x14ac:dyDescent="0.25">
      <c r="A24" s="6"/>
      <c r="B24" s="6"/>
      <c r="C24" s="249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2"/>
      <c r="BD24" s="8"/>
      <c r="BE24" s="8"/>
      <c r="BF24" s="3"/>
    </row>
    <row r="25" spans="1:58" ht="18" customHeight="1" x14ac:dyDescent="0.25">
      <c r="A25" s="6"/>
      <c r="B25" s="6"/>
      <c r="C25" s="249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2"/>
      <c r="BD25" s="8"/>
      <c r="BE25" s="8"/>
      <c r="BF25" s="3"/>
    </row>
    <row r="26" spans="1:58" ht="18" customHeight="1" x14ac:dyDescent="0.25">
      <c r="A26" s="6"/>
      <c r="B26" s="6"/>
      <c r="C26" s="249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2"/>
      <c r="BD26" s="8"/>
      <c r="BE26" s="8"/>
      <c r="BF26" s="3"/>
    </row>
    <row r="27" spans="1:58" ht="18" customHeight="1" x14ac:dyDescent="0.25">
      <c r="A27" s="6"/>
      <c r="B27" s="6"/>
      <c r="C27" s="249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2"/>
      <c r="BD27" s="8"/>
      <c r="BE27" s="8"/>
      <c r="BF27" s="3"/>
    </row>
    <row r="28" spans="1:58" ht="18" customHeight="1" x14ac:dyDescent="0.25">
      <c r="A28" s="6"/>
      <c r="B28" s="6"/>
      <c r="C28" s="249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2"/>
      <c r="BD28" s="8"/>
      <c r="BE28" s="8"/>
      <c r="BF28" s="3"/>
    </row>
    <row r="29" spans="1:58" ht="18" customHeight="1" x14ac:dyDescent="0.25">
      <c r="A29" s="6"/>
      <c r="B29" s="6"/>
      <c r="C29" s="249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2"/>
      <c r="BD29" s="8"/>
      <c r="BE29" s="8"/>
      <c r="BF29" s="3"/>
    </row>
    <row r="30" spans="1:58" ht="18" customHeight="1" x14ac:dyDescent="0.25">
      <c r="A30" s="6"/>
      <c r="B30" s="6"/>
      <c r="C30" s="249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2"/>
      <c r="BD30" s="8"/>
      <c r="BE30" s="8"/>
      <c r="BF30" s="3"/>
    </row>
    <row r="31" spans="1:58" ht="18" customHeight="1" x14ac:dyDescent="0.25">
      <c r="A31" s="6"/>
      <c r="B31" s="6"/>
      <c r="C31" s="249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2"/>
      <c r="BD31" s="8"/>
      <c r="BE31" s="8"/>
      <c r="BF31" s="3"/>
    </row>
    <row r="32" spans="1:58" ht="18" customHeight="1" x14ac:dyDescent="0.25">
      <c r="A32" s="6"/>
      <c r="B32" s="6"/>
      <c r="C32" s="249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2"/>
      <c r="BD32" s="8"/>
      <c r="BE32" s="8"/>
      <c r="BF32" s="3"/>
    </row>
    <row r="33" spans="1:58" ht="18" customHeight="1" x14ac:dyDescent="0.25">
      <c r="A33" s="6"/>
      <c r="B33" s="6"/>
      <c r="C33" s="249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2"/>
      <c r="BD33" s="8"/>
      <c r="BE33" s="8"/>
      <c r="BF33" s="3"/>
    </row>
    <row r="34" spans="1:58" ht="18" customHeight="1" x14ac:dyDescent="0.25">
      <c r="A34" s="6"/>
      <c r="B34" s="6"/>
      <c r="C34" s="249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2"/>
      <c r="BD34" s="8"/>
      <c r="BE34" s="8"/>
      <c r="BF34" s="3"/>
    </row>
    <row r="35" spans="1:58" ht="18" customHeight="1" x14ac:dyDescent="0.25">
      <c r="A35" s="6"/>
      <c r="B35" s="6"/>
      <c r="C35" s="249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2"/>
      <c r="BD35" s="8"/>
      <c r="BE35" s="8"/>
      <c r="BF35" s="3"/>
    </row>
    <row r="36" spans="1:58" ht="18" customHeight="1" x14ac:dyDescent="0.25">
      <c r="A36" s="6"/>
      <c r="B36" s="6"/>
      <c r="C36" s="249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2"/>
      <c r="BD36" s="8"/>
      <c r="BE36" s="8"/>
      <c r="BF36" s="3"/>
    </row>
    <row r="37" spans="1:58" ht="18" customHeight="1" thickBot="1" x14ac:dyDescent="0.3">
      <c r="A37" s="6"/>
      <c r="B37" s="6"/>
      <c r="C37" s="257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60"/>
      <c r="BD37" s="8"/>
      <c r="BE37" s="8"/>
      <c r="BF37" s="3"/>
    </row>
    <row r="38" spans="1:58" ht="4.5" customHeight="1" thickBot="1" x14ac:dyDescent="0.3">
      <c r="A38" s="6"/>
      <c r="B38" s="6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1"/>
      <c r="AW38" s="21"/>
      <c r="AX38" s="21"/>
      <c r="AY38" s="21"/>
      <c r="AZ38" s="21"/>
      <c r="BA38" s="21"/>
      <c r="BB38" s="21"/>
      <c r="BC38" s="21"/>
      <c r="BD38" s="8"/>
      <c r="BE38" s="8"/>
      <c r="BF38" s="3"/>
    </row>
    <row r="39" spans="1:58" ht="18" customHeight="1" thickBot="1" x14ac:dyDescent="0.3">
      <c r="A39" s="6"/>
      <c r="B39" s="6"/>
      <c r="C39" s="145" t="s">
        <v>26</v>
      </c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7"/>
      <c r="BD39" s="8"/>
      <c r="BE39" s="8"/>
      <c r="BF39" s="3"/>
    </row>
    <row r="40" spans="1:58" ht="18" customHeight="1" x14ac:dyDescent="0.25">
      <c r="A40" s="6"/>
      <c r="B40" s="6"/>
      <c r="C40" s="261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3"/>
      <c r="BD40" s="8"/>
      <c r="BE40" s="8"/>
      <c r="BF40" s="3"/>
    </row>
    <row r="41" spans="1:58" ht="18" customHeight="1" x14ac:dyDescent="0.25">
      <c r="A41" s="6"/>
      <c r="B41" s="6"/>
      <c r="C41" s="264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6"/>
      <c r="BD41" s="8"/>
      <c r="BE41" s="8"/>
      <c r="BF41" s="3"/>
    </row>
    <row r="42" spans="1:58" ht="18" customHeight="1" x14ac:dyDescent="0.25">
      <c r="A42" s="6"/>
      <c r="B42" s="6"/>
      <c r="C42" s="264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6"/>
      <c r="BD42" s="8"/>
      <c r="BE42" s="8"/>
      <c r="BF42" s="3"/>
    </row>
    <row r="43" spans="1:58" ht="18" customHeight="1" x14ac:dyDescent="0.25">
      <c r="A43" s="6"/>
      <c r="B43" s="6"/>
      <c r="C43" s="264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6"/>
      <c r="BD43" s="8"/>
      <c r="BE43" s="8"/>
      <c r="BF43" s="3"/>
    </row>
    <row r="44" spans="1:58" ht="18" customHeight="1" x14ac:dyDescent="0.25">
      <c r="A44" s="6"/>
      <c r="B44" s="6"/>
      <c r="C44" s="264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5"/>
      <c r="BC44" s="266"/>
      <c r="BD44" s="8"/>
      <c r="BE44" s="8"/>
      <c r="BF44" s="3"/>
    </row>
    <row r="45" spans="1:58" ht="18" customHeight="1" x14ac:dyDescent="0.25">
      <c r="A45" s="6"/>
      <c r="B45" s="6"/>
      <c r="C45" s="264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5"/>
      <c r="AS45" s="265"/>
      <c r="AT45" s="265"/>
      <c r="AU45" s="265"/>
      <c r="AV45" s="265"/>
      <c r="AW45" s="265"/>
      <c r="AX45" s="265"/>
      <c r="AY45" s="265"/>
      <c r="AZ45" s="265"/>
      <c r="BA45" s="265"/>
      <c r="BB45" s="265"/>
      <c r="BC45" s="266"/>
      <c r="BD45" s="8"/>
      <c r="BE45" s="8"/>
      <c r="BF45" s="3"/>
    </row>
    <row r="46" spans="1:58" ht="18" customHeight="1" x14ac:dyDescent="0.25">
      <c r="A46" s="6"/>
      <c r="B46" s="6"/>
      <c r="C46" s="264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6"/>
      <c r="BD46" s="8"/>
      <c r="BE46" s="8"/>
      <c r="BF46" s="3"/>
    </row>
    <row r="47" spans="1:58" ht="18" customHeight="1" x14ac:dyDescent="0.25">
      <c r="A47" s="6"/>
      <c r="B47" s="6"/>
      <c r="C47" s="264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6"/>
      <c r="BD47" s="8"/>
      <c r="BE47" s="8"/>
      <c r="BF47" s="3"/>
    </row>
    <row r="48" spans="1:58" ht="18" customHeight="1" x14ac:dyDescent="0.25">
      <c r="A48" s="6"/>
      <c r="B48" s="6"/>
      <c r="C48" s="264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  <c r="BA48" s="265"/>
      <c r="BB48" s="265"/>
      <c r="BC48" s="266"/>
      <c r="BD48" s="8"/>
      <c r="BE48" s="8"/>
      <c r="BF48" s="3"/>
    </row>
    <row r="49" spans="1:58" ht="18" customHeight="1" x14ac:dyDescent="0.25">
      <c r="A49" s="6"/>
      <c r="B49" s="6"/>
      <c r="C49" s="264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6"/>
      <c r="BD49" s="8"/>
      <c r="BE49" s="8"/>
      <c r="BF49" s="3"/>
    </row>
    <row r="50" spans="1:58" ht="18" customHeight="1" x14ac:dyDescent="0.25">
      <c r="A50" s="6"/>
      <c r="B50" s="6"/>
      <c r="C50" s="264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5"/>
      <c r="BC50" s="266"/>
      <c r="BD50" s="8"/>
      <c r="BE50" s="8"/>
      <c r="BF50" s="3"/>
    </row>
    <row r="51" spans="1:58" ht="18" customHeight="1" x14ac:dyDescent="0.25">
      <c r="A51" s="6"/>
      <c r="B51" s="6"/>
      <c r="C51" s="264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5"/>
      <c r="BB51" s="265"/>
      <c r="BC51" s="266"/>
      <c r="BD51" s="8"/>
      <c r="BE51" s="8"/>
      <c r="BF51" s="3"/>
    </row>
    <row r="52" spans="1:58" ht="18" customHeight="1" x14ac:dyDescent="0.25">
      <c r="A52" s="6"/>
      <c r="B52" s="6"/>
      <c r="C52" s="264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5"/>
      <c r="AV52" s="265"/>
      <c r="AW52" s="265"/>
      <c r="AX52" s="265"/>
      <c r="AY52" s="265"/>
      <c r="AZ52" s="265"/>
      <c r="BA52" s="265"/>
      <c r="BB52" s="265"/>
      <c r="BC52" s="266"/>
      <c r="BD52" s="8"/>
      <c r="BE52" s="8"/>
      <c r="BF52" s="3"/>
    </row>
    <row r="53" spans="1:58" ht="18" customHeight="1" x14ac:dyDescent="0.25">
      <c r="A53" s="6"/>
      <c r="B53" s="6"/>
      <c r="C53" s="264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5"/>
      <c r="BC53" s="266"/>
      <c r="BD53" s="8"/>
      <c r="BE53" s="8"/>
      <c r="BF53" s="3"/>
    </row>
    <row r="54" spans="1:58" ht="18" customHeight="1" x14ac:dyDescent="0.25">
      <c r="A54" s="6"/>
      <c r="B54" s="6"/>
      <c r="C54" s="264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  <c r="BC54" s="266"/>
      <c r="BD54" s="8"/>
      <c r="BE54" s="8"/>
      <c r="BF54" s="3"/>
    </row>
    <row r="55" spans="1:58" ht="18" customHeight="1" x14ac:dyDescent="0.25">
      <c r="A55" s="6"/>
      <c r="B55" s="6"/>
      <c r="C55" s="264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5"/>
      <c r="AP55" s="265"/>
      <c r="AQ55" s="265"/>
      <c r="AR55" s="265"/>
      <c r="AS55" s="265"/>
      <c r="AT55" s="265"/>
      <c r="AU55" s="265"/>
      <c r="AV55" s="265"/>
      <c r="AW55" s="265"/>
      <c r="AX55" s="265"/>
      <c r="AY55" s="265"/>
      <c r="AZ55" s="265"/>
      <c r="BA55" s="265"/>
      <c r="BB55" s="265"/>
      <c r="BC55" s="266"/>
      <c r="BD55" s="8"/>
      <c r="BE55" s="8"/>
      <c r="BF55" s="3"/>
    </row>
    <row r="56" spans="1:58" ht="18" customHeight="1" x14ac:dyDescent="0.25">
      <c r="A56" s="6"/>
      <c r="B56" s="6"/>
      <c r="C56" s="264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  <c r="BB56" s="265"/>
      <c r="BC56" s="266"/>
      <c r="BD56" s="8"/>
      <c r="BE56" s="8"/>
      <c r="BF56" s="3"/>
    </row>
    <row r="57" spans="1:58" ht="18" customHeight="1" x14ac:dyDescent="0.25">
      <c r="A57" s="6"/>
      <c r="B57" s="6"/>
      <c r="C57" s="264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  <c r="BB57" s="265"/>
      <c r="BC57" s="266"/>
      <c r="BD57" s="8"/>
      <c r="BE57" s="8"/>
      <c r="BF57" s="3"/>
    </row>
    <row r="58" spans="1:58" ht="18" customHeight="1" x14ac:dyDescent="0.25">
      <c r="A58" s="6"/>
      <c r="B58" s="6"/>
      <c r="C58" s="264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6"/>
      <c r="BD58" s="8"/>
      <c r="BE58" s="8"/>
      <c r="BF58" s="3"/>
    </row>
    <row r="59" spans="1:58" ht="18" customHeight="1" x14ac:dyDescent="0.25">
      <c r="A59" s="6"/>
      <c r="B59" s="6"/>
      <c r="C59" s="264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5"/>
      <c r="AP59" s="265"/>
      <c r="AQ59" s="265"/>
      <c r="AR59" s="265"/>
      <c r="AS59" s="265"/>
      <c r="AT59" s="265"/>
      <c r="AU59" s="265"/>
      <c r="AV59" s="265"/>
      <c r="AW59" s="265"/>
      <c r="AX59" s="265"/>
      <c r="AY59" s="265"/>
      <c r="AZ59" s="265"/>
      <c r="BA59" s="265"/>
      <c r="BB59" s="265"/>
      <c r="BC59" s="266"/>
      <c r="BD59" s="8"/>
      <c r="BE59" s="8"/>
      <c r="BF59" s="3"/>
    </row>
    <row r="60" spans="1:58" ht="18" customHeight="1" x14ac:dyDescent="0.25">
      <c r="A60" s="6"/>
      <c r="B60" s="6"/>
      <c r="C60" s="264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265"/>
      <c r="AM60" s="265"/>
      <c r="AN60" s="265"/>
      <c r="AO60" s="265"/>
      <c r="AP60" s="265"/>
      <c r="AQ60" s="265"/>
      <c r="AR60" s="265"/>
      <c r="AS60" s="265"/>
      <c r="AT60" s="265"/>
      <c r="AU60" s="265"/>
      <c r="AV60" s="265"/>
      <c r="AW60" s="265"/>
      <c r="AX60" s="265"/>
      <c r="AY60" s="265"/>
      <c r="AZ60" s="265"/>
      <c r="BA60" s="265"/>
      <c r="BB60" s="265"/>
      <c r="BC60" s="266"/>
      <c r="BD60" s="8"/>
      <c r="BE60" s="8"/>
      <c r="BF60" s="3"/>
    </row>
    <row r="61" spans="1:58" ht="18" customHeight="1" x14ac:dyDescent="0.25">
      <c r="A61" s="6"/>
      <c r="B61" s="6"/>
      <c r="C61" s="264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5"/>
      <c r="AP61" s="265"/>
      <c r="AQ61" s="265"/>
      <c r="AR61" s="265"/>
      <c r="AS61" s="265"/>
      <c r="AT61" s="265"/>
      <c r="AU61" s="265"/>
      <c r="AV61" s="265"/>
      <c r="AW61" s="265"/>
      <c r="AX61" s="265"/>
      <c r="AY61" s="265"/>
      <c r="AZ61" s="265"/>
      <c r="BA61" s="265"/>
      <c r="BB61" s="265"/>
      <c r="BC61" s="266"/>
      <c r="BD61" s="8"/>
      <c r="BE61" s="8"/>
      <c r="BF61" s="3"/>
    </row>
    <row r="62" spans="1:58" ht="8.25" customHeight="1" thickBot="1" x14ac:dyDescent="0.3">
      <c r="A62" s="6"/>
      <c r="B62" s="6"/>
      <c r="C62" s="267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268"/>
      <c r="BA62" s="268"/>
      <c r="BB62" s="268"/>
      <c r="BC62" s="269"/>
      <c r="BD62" s="8"/>
      <c r="BE62" s="8"/>
      <c r="BF62" s="3"/>
    </row>
    <row r="63" spans="1:58" ht="8.25" customHeight="1" thickBot="1" x14ac:dyDescent="0.3">
      <c r="A63" s="6"/>
      <c r="B63" s="6"/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8"/>
      <c r="BE63" s="8"/>
      <c r="BF63" s="3"/>
    </row>
    <row r="64" spans="1:58" ht="15" customHeight="1" thickBot="1" x14ac:dyDescent="0.3">
      <c r="A64" s="6"/>
      <c r="B64" s="6"/>
      <c r="C64" s="173" t="s">
        <v>17</v>
      </c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6"/>
      <c r="BE64" s="6"/>
      <c r="BF64" s="6"/>
    </row>
    <row r="65" spans="1:59" ht="15" customHeight="1" x14ac:dyDescent="0.25">
      <c r="A65" s="6"/>
      <c r="B65" s="6"/>
      <c r="C65" s="176" t="s">
        <v>52</v>
      </c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8"/>
      <c r="BD65" s="6"/>
      <c r="BE65" s="6"/>
      <c r="BF65" s="6"/>
    </row>
    <row r="66" spans="1:59" ht="15" customHeight="1" x14ac:dyDescent="0.25">
      <c r="A66" s="6"/>
      <c r="B66" s="6"/>
      <c r="C66" s="179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1"/>
      <c r="BD66" s="6"/>
      <c r="BE66" s="6"/>
      <c r="BF66" s="6"/>
    </row>
    <row r="67" spans="1:59" ht="15" customHeight="1" x14ac:dyDescent="0.25">
      <c r="A67" s="6"/>
      <c r="B67" s="6"/>
      <c r="C67" s="182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1"/>
      <c r="BD67" s="6"/>
      <c r="BE67" s="6"/>
      <c r="BF67" s="6"/>
    </row>
    <row r="68" spans="1:59" ht="15" customHeight="1" x14ac:dyDescent="0.25">
      <c r="A68" s="6"/>
      <c r="B68" s="6"/>
      <c r="C68" s="182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1"/>
      <c r="BD68" s="6"/>
      <c r="BE68" s="6"/>
      <c r="BF68" s="6"/>
    </row>
    <row r="69" spans="1:59" ht="15" customHeight="1" x14ac:dyDescent="0.25">
      <c r="A69" s="6"/>
      <c r="B69" s="6"/>
      <c r="C69" s="182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1"/>
      <c r="BD69" s="6"/>
      <c r="BE69" s="6"/>
      <c r="BF69" s="6"/>
    </row>
    <row r="70" spans="1:59" ht="15" customHeight="1" thickBot="1" x14ac:dyDescent="0.3">
      <c r="A70" s="6"/>
      <c r="B70" s="10"/>
      <c r="C70" s="183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5"/>
      <c r="BD70" s="6"/>
      <c r="BE70" s="6"/>
      <c r="BF70" s="6"/>
    </row>
    <row r="71" spans="1:59" ht="15" customHeight="1" x14ac:dyDescent="0.25">
      <c r="A71" s="6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</row>
    <row r="72" spans="1:59" ht="15" customHeight="1" x14ac:dyDescent="0.25">
      <c r="A72" s="6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</row>
    <row r="73" spans="1:59" ht="30" customHeight="1" x14ac:dyDescent="0.25">
      <c r="A73" s="6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</row>
    <row r="74" spans="1:59" ht="15" customHeight="1" x14ac:dyDescent="0.25">
      <c r="A74" s="6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10"/>
      <c r="BE74" s="6"/>
      <c r="BF74" s="1"/>
    </row>
    <row r="75" spans="1:59" ht="15" customHeight="1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76" t="s">
        <v>15</v>
      </c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10"/>
      <c r="BE75" s="6"/>
      <c r="BF75" s="1"/>
      <c r="BG75" s="1"/>
    </row>
    <row r="76" spans="1:59" ht="13.5" customHeight="1" x14ac:dyDescent="0.25">
      <c r="A76" s="6"/>
      <c r="B76" s="1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89" t="s">
        <v>2</v>
      </c>
      <c r="AI76" s="89"/>
      <c r="AJ76" s="1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18"/>
      <c r="BA76" s="18"/>
      <c r="BB76" s="18"/>
      <c r="BC76" s="18"/>
      <c r="BD76" s="1"/>
      <c r="BE76" s="6"/>
      <c r="BF76" s="1"/>
      <c r="BG76" s="1"/>
    </row>
    <row r="77" spans="1:59" ht="15" customHeight="1" x14ac:dyDescent="0.25">
      <c r="A77" s="6"/>
      <c r="B77" s="1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89" t="s">
        <v>9</v>
      </c>
      <c r="AI77" s="89"/>
      <c r="AJ77" s="1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19"/>
      <c r="BA77" s="19"/>
      <c r="BB77" s="19"/>
      <c r="BC77" s="19"/>
      <c r="BD77" s="10"/>
      <c r="BE77" s="6"/>
      <c r="BF77" s="1"/>
      <c r="BG77" s="1"/>
    </row>
    <row r="78" spans="1:59" ht="19.5" customHeight="1" x14ac:dyDescent="0.25">
      <c r="A78" s="6"/>
      <c r="B78" s="10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6"/>
      <c r="BF78" s="1"/>
      <c r="BG78" s="1"/>
    </row>
    <row r="79" spans="1:59" ht="15" customHeight="1" x14ac:dyDescent="0.25"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2"/>
    </row>
  </sheetData>
  <sheetProtection password="C717" sheet="1" scenarios="1"/>
  <mergeCells count="123">
    <mergeCell ref="AH77:AI77"/>
    <mergeCell ref="AK77:AY77"/>
    <mergeCell ref="B79:BD79"/>
    <mergeCell ref="C39:BC39"/>
    <mergeCell ref="C40:BC62"/>
    <mergeCell ref="C64:BC64"/>
    <mergeCell ref="C65:BC70"/>
    <mergeCell ref="AE75:BC75"/>
    <mergeCell ref="AH76:AI76"/>
    <mergeCell ref="AK76:AY76"/>
    <mergeCell ref="C36:T36"/>
    <mergeCell ref="U36:AM36"/>
    <mergeCell ref="AN36:AU36"/>
    <mergeCell ref="AV36:BC36"/>
    <mergeCell ref="C37:T37"/>
    <mergeCell ref="U37:AM37"/>
    <mergeCell ref="AN37:AU37"/>
    <mergeCell ref="AV37:BC37"/>
    <mergeCell ref="C34:T34"/>
    <mergeCell ref="U34:AM34"/>
    <mergeCell ref="AN34:AU34"/>
    <mergeCell ref="AV34:BC34"/>
    <mergeCell ref="C35:T35"/>
    <mergeCell ref="U35:AM35"/>
    <mergeCell ref="AN35:AU35"/>
    <mergeCell ref="AV35:BC35"/>
    <mergeCell ref="C32:T32"/>
    <mergeCell ref="U32:AM32"/>
    <mergeCell ref="AN32:AU32"/>
    <mergeCell ref="AV32:BC32"/>
    <mergeCell ref="C33:T33"/>
    <mergeCell ref="U33:AM33"/>
    <mergeCell ref="AN33:AU33"/>
    <mergeCell ref="AV33:BC33"/>
    <mergeCell ref="C30:T30"/>
    <mergeCell ref="U30:AM30"/>
    <mergeCell ref="AN30:AU30"/>
    <mergeCell ref="AV30:BC30"/>
    <mergeCell ref="C31:T31"/>
    <mergeCell ref="U31:AM31"/>
    <mergeCell ref="AN31:AU31"/>
    <mergeCell ref="AV31:BC31"/>
    <mergeCell ref="C28:T28"/>
    <mergeCell ref="U28:AM28"/>
    <mergeCell ref="AN28:AU28"/>
    <mergeCell ref="AV28:BC28"/>
    <mergeCell ref="C29:T29"/>
    <mergeCell ref="U29:AM29"/>
    <mergeCell ref="AN29:AU29"/>
    <mergeCell ref="AV29:BC29"/>
    <mergeCell ref="C26:T26"/>
    <mergeCell ref="U26:AM26"/>
    <mergeCell ref="AN26:AU26"/>
    <mergeCell ref="AV26:BC26"/>
    <mergeCell ref="C27:T27"/>
    <mergeCell ref="U27:AM27"/>
    <mergeCell ref="AN27:AU27"/>
    <mergeCell ref="AV27:BC27"/>
    <mergeCell ref="C24:T24"/>
    <mergeCell ref="U24:AM24"/>
    <mergeCell ref="AN24:AU24"/>
    <mergeCell ref="AV24:BC24"/>
    <mergeCell ref="C25:T25"/>
    <mergeCell ref="U25:AM25"/>
    <mergeCell ref="AN25:AU25"/>
    <mergeCell ref="AV25:BC25"/>
    <mergeCell ref="C22:T22"/>
    <mergeCell ref="U22:AM22"/>
    <mergeCell ref="AN22:AU22"/>
    <mergeCell ref="AV22:BC22"/>
    <mergeCell ref="C23:T23"/>
    <mergeCell ref="U23:AM23"/>
    <mergeCell ref="AN23:AU23"/>
    <mergeCell ref="AV23:BC23"/>
    <mergeCell ref="C16:BC16"/>
    <mergeCell ref="C17:G17"/>
    <mergeCell ref="H17:AE17"/>
    <mergeCell ref="AF17:AJ17"/>
    <mergeCell ref="AK17:BC17"/>
    <mergeCell ref="C21:BC21"/>
    <mergeCell ref="C15:D15"/>
    <mergeCell ref="E15:O15"/>
    <mergeCell ref="P15:S15"/>
    <mergeCell ref="T15:AE15"/>
    <mergeCell ref="AF15:AG15"/>
    <mergeCell ref="AH15:BC15"/>
    <mergeCell ref="C18:N18"/>
    <mergeCell ref="O18:AE18"/>
    <mergeCell ref="AF18:AG18"/>
    <mergeCell ref="AH18:AK18"/>
    <mergeCell ref="AL18:AS18"/>
    <mergeCell ref="AT18:BC18"/>
    <mergeCell ref="C19:D19"/>
    <mergeCell ref="E19:O19"/>
    <mergeCell ref="P19:S19"/>
    <mergeCell ref="T19:AE19"/>
    <mergeCell ref="AF19:AG19"/>
    <mergeCell ref="AH19:BC19"/>
    <mergeCell ref="C13:BC13"/>
    <mergeCell ref="C14:N14"/>
    <mergeCell ref="O14:AE14"/>
    <mergeCell ref="AF14:AG14"/>
    <mergeCell ref="AH14:AK14"/>
    <mergeCell ref="AL14:AS14"/>
    <mergeCell ref="AT14:BC14"/>
    <mergeCell ref="C10:H10"/>
    <mergeCell ref="I10:O10"/>
    <mergeCell ref="C11:BC11"/>
    <mergeCell ref="C12:H12"/>
    <mergeCell ref="I12:Z12"/>
    <mergeCell ref="AA12:AD12"/>
    <mergeCell ref="AE12:AK12"/>
    <mergeCell ref="AL12:AZ12"/>
    <mergeCell ref="C2:BC2"/>
    <mergeCell ref="C3:BC3"/>
    <mergeCell ref="C4:BC4"/>
    <mergeCell ref="C8:BC8"/>
    <mergeCell ref="C9:G9"/>
    <mergeCell ref="H9:AE9"/>
    <mergeCell ref="AI9:AM9"/>
    <mergeCell ref="AN9:BC9"/>
    <mergeCell ref="BA12:BC12"/>
    <mergeCell ref="P10:BC10"/>
  </mergeCells>
  <printOptions horizontalCentered="1" verticalCentered="1"/>
  <pageMargins left="0.19685039370078741" right="0.19685039370078741" top="7.874015748031496E-2" bottom="3.937007874015748E-2" header="0" footer="0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suspensa'!C3:C4</xm:f>
          </x14:formula1>
          <xm:sqref>BA12:BC12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5"/>
  <sheetViews>
    <sheetView view="pageBreakPreview" topLeftCell="A16" zoomScale="110" zoomScaleNormal="50" zoomScaleSheetLayoutView="110" workbookViewId="0">
      <selection activeCell="C33" sqref="C33:BC33"/>
    </sheetView>
  </sheetViews>
  <sheetFormatPr defaultRowHeight="15" customHeight="1" x14ac:dyDescent="0.25"/>
  <cols>
    <col min="1" max="1" width="5.85546875" style="33" customWidth="1"/>
    <col min="2" max="2" width="3.140625" style="33" customWidth="1"/>
    <col min="3" max="3" width="2.7109375" style="33" customWidth="1"/>
    <col min="4" max="4" width="3.42578125" style="33" customWidth="1"/>
    <col min="5" max="55" width="2.7109375" style="33" customWidth="1"/>
    <col min="56" max="56" width="3.7109375" style="33" customWidth="1"/>
    <col min="57" max="57" width="11.85546875" style="33" customWidth="1"/>
    <col min="58" max="58" width="6.5703125" style="33" customWidth="1"/>
    <col min="59" max="59" width="6.42578125" style="33" customWidth="1"/>
    <col min="60" max="16384" width="9.140625" style="33"/>
  </cols>
  <sheetData>
    <row r="1" spans="1:58" ht="8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6"/>
    </row>
    <row r="2" spans="1:58" ht="15" customHeight="1" x14ac:dyDescent="0.25">
      <c r="A2" s="6"/>
      <c r="B2" s="6"/>
      <c r="C2" s="105" t="s">
        <v>8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2"/>
      <c r="BE2" s="2"/>
    </row>
    <row r="3" spans="1:58" ht="19.5" customHeight="1" x14ac:dyDescent="0.25">
      <c r="A3" s="6"/>
      <c r="B3" s="6"/>
      <c r="C3" s="106" t="s">
        <v>100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2"/>
      <c r="BE3" s="2"/>
    </row>
    <row r="4" spans="1:58" ht="13.5" customHeight="1" x14ac:dyDescent="0.25">
      <c r="A4" s="6"/>
      <c r="B4" s="6"/>
      <c r="C4" s="107" t="s">
        <v>101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2"/>
      <c r="BE4" s="2"/>
    </row>
    <row r="5" spans="1:58" ht="8.25" customHeight="1" x14ac:dyDescent="0.25">
      <c r="A5" s="6"/>
      <c r="B5" s="6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2"/>
      <c r="BE5" s="2"/>
    </row>
    <row r="6" spans="1:58" ht="20.25" customHeight="1" x14ac:dyDescent="0.25">
      <c r="A6" s="6"/>
      <c r="B6" s="6"/>
      <c r="C6" s="97" t="s">
        <v>22</v>
      </c>
      <c r="D6" s="97"/>
      <c r="E6" s="97"/>
      <c r="F6" s="97"/>
      <c r="G6" s="97"/>
      <c r="H6" s="97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7"/>
      <c r="AB6" s="97"/>
      <c r="AC6" s="97"/>
      <c r="AD6" s="97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"/>
      <c r="BE6" s="2"/>
    </row>
    <row r="7" spans="1:58" ht="25.5" customHeight="1" x14ac:dyDescent="0.25">
      <c r="A7" s="6"/>
      <c r="B7" s="6"/>
      <c r="C7" s="201" t="s">
        <v>4</v>
      </c>
      <c r="D7" s="201"/>
      <c r="E7" s="201"/>
      <c r="F7" s="201"/>
      <c r="G7" s="201"/>
      <c r="H7" s="67"/>
      <c r="I7" s="194" t="str">
        <f>IF('Solicitação de Autorização'!I7="","",'Solicitação de Autorização'!I7)</f>
        <v/>
      </c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22"/>
      <c r="Z7" s="24"/>
      <c r="AA7" s="69" t="s">
        <v>3</v>
      </c>
      <c r="AB7" s="201"/>
      <c r="AC7" s="201"/>
      <c r="AD7" s="67"/>
      <c r="AE7" s="277" t="str">
        <f>IF('Solicitação de Autorização'!AE7="","",'Solicitação de Autorização'!AE7)</f>
        <v/>
      </c>
      <c r="AF7" s="278"/>
      <c r="AG7" s="278"/>
      <c r="AH7" s="278"/>
      <c r="AI7" s="278"/>
      <c r="AJ7" s="278"/>
      <c r="AK7" s="278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80"/>
      <c r="BD7" s="10"/>
      <c r="BE7" s="2"/>
    </row>
    <row r="8" spans="1:58" ht="20.25" customHeight="1" x14ac:dyDescent="0.25">
      <c r="A8" s="6"/>
      <c r="B8" s="6"/>
      <c r="C8" s="97" t="s">
        <v>10</v>
      </c>
      <c r="D8" s="97"/>
      <c r="E8" s="97"/>
      <c r="F8" s="97"/>
      <c r="G8" s="97"/>
      <c r="H8" s="97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97"/>
      <c r="AB8" s="97"/>
      <c r="AC8" s="97"/>
      <c r="AD8" s="97"/>
      <c r="AE8" s="271"/>
      <c r="AF8" s="271"/>
      <c r="AG8" s="271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"/>
      <c r="BE8" s="6"/>
    </row>
    <row r="9" spans="1:58" ht="20.25" customHeight="1" x14ac:dyDescent="0.25">
      <c r="A9" s="6"/>
      <c r="B9" s="6"/>
      <c r="C9" s="201" t="s">
        <v>11</v>
      </c>
      <c r="D9" s="201"/>
      <c r="E9" s="201"/>
      <c r="F9" s="201"/>
      <c r="G9" s="201"/>
      <c r="H9" s="201"/>
      <c r="I9" s="273" t="str">
        <f>IF('Solicitação de Autorização'!I20="","",'Solicitação de Autorização'!I20)</f>
        <v/>
      </c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01" t="s">
        <v>30</v>
      </c>
      <c r="AD9" s="201"/>
      <c r="AE9" s="201"/>
      <c r="AF9" s="201"/>
      <c r="AG9" s="67"/>
      <c r="AH9" s="274" t="str">
        <f>IF('Solicitação de Autorização'!AH20="","",'Solicitação de Autorização'!AH20)</f>
        <v/>
      </c>
      <c r="AI9" s="275"/>
      <c r="AJ9" s="275"/>
      <c r="AK9" s="275"/>
      <c r="AL9" s="275"/>
      <c r="AM9" s="275"/>
      <c r="AN9" s="275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29"/>
      <c r="BA9" s="129"/>
      <c r="BB9" s="129"/>
      <c r="BC9" s="130"/>
      <c r="BD9" s="2"/>
      <c r="BE9" s="6"/>
    </row>
    <row r="10" spans="1:58" ht="15" customHeight="1" x14ac:dyDescent="0.25">
      <c r="A10" s="6"/>
      <c r="B10" s="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8"/>
      <c r="BE10" s="8"/>
      <c r="BF10" s="3"/>
    </row>
    <row r="11" spans="1:58" ht="20.25" customHeight="1" x14ac:dyDescent="0.25">
      <c r="A11" s="6"/>
      <c r="B11" s="6"/>
      <c r="C11" s="97" t="s">
        <v>85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8"/>
      <c r="BE11" s="8"/>
      <c r="BF11" s="3"/>
    </row>
    <row r="12" spans="1:58" ht="39" customHeight="1" x14ac:dyDescent="0.25">
      <c r="A12" s="6"/>
      <c r="B12" s="6"/>
      <c r="C12" s="281" t="s">
        <v>80</v>
      </c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2" t="s">
        <v>37</v>
      </c>
      <c r="Z12" s="282"/>
      <c r="AA12" s="282"/>
      <c r="AB12" s="282"/>
      <c r="AC12" s="282"/>
      <c r="AD12" s="66" t="s">
        <v>17</v>
      </c>
      <c r="AE12" s="66"/>
      <c r="AF12" s="66"/>
      <c r="AG12" s="66"/>
      <c r="AH12" s="66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8"/>
      <c r="BE12" s="8"/>
      <c r="BF12" s="3"/>
    </row>
    <row r="13" spans="1:58" ht="39" customHeight="1" x14ac:dyDescent="0.25">
      <c r="A13" s="6"/>
      <c r="B13" s="6"/>
      <c r="C13" s="281" t="s">
        <v>60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2" t="s">
        <v>37</v>
      </c>
      <c r="Z13" s="282"/>
      <c r="AA13" s="282"/>
      <c r="AB13" s="282"/>
      <c r="AC13" s="282"/>
      <c r="AD13" s="66" t="s">
        <v>17</v>
      </c>
      <c r="AE13" s="66"/>
      <c r="AF13" s="66"/>
      <c r="AG13" s="66"/>
      <c r="AH13" s="66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8"/>
      <c r="BE13" s="8"/>
      <c r="BF13" s="3"/>
    </row>
    <row r="14" spans="1:58" ht="39" customHeight="1" x14ac:dyDescent="0.25">
      <c r="A14" s="6"/>
      <c r="B14" s="6"/>
      <c r="C14" s="281" t="s">
        <v>71</v>
      </c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2" t="s">
        <v>37</v>
      </c>
      <c r="Z14" s="282"/>
      <c r="AA14" s="282"/>
      <c r="AB14" s="282"/>
      <c r="AC14" s="282"/>
      <c r="AD14" s="66" t="s">
        <v>17</v>
      </c>
      <c r="AE14" s="66"/>
      <c r="AF14" s="66"/>
      <c r="AG14" s="66"/>
      <c r="AH14" s="66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8"/>
      <c r="BE14" s="8"/>
      <c r="BF14" s="3"/>
    </row>
    <row r="15" spans="1:58" s="45" customFormat="1" ht="20.25" customHeight="1" x14ac:dyDescent="0.25">
      <c r="A15" s="6"/>
      <c r="B15" s="6"/>
      <c r="C15" s="97" t="s">
        <v>84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8"/>
      <c r="BE15" s="8"/>
      <c r="BF15" s="3"/>
    </row>
    <row r="16" spans="1:58" ht="39" customHeight="1" x14ac:dyDescent="0.25">
      <c r="A16" s="6"/>
      <c r="B16" s="6"/>
      <c r="C16" s="281" t="s">
        <v>81</v>
      </c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2" t="s">
        <v>37</v>
      </c>
      <c r="Z16" s="282"/>
      <c r="AA16" s="282"/>
      <c r="AB16" s="282"/>
      <c r="AC16" s="282"/>
      <c r="AD16" s="66" t="s">
        <v>17</v>
      </c>
      <c r="AE16" s="66"/>
      <c r="AF16" s="66"/>
      <c r="AG16" s="66"/>
      <c r="AH16" s="66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8"/>
      <c r="BE16" s="8"/>
      <c r="BF16" s="3"/>
    </row>
    <row r="17" spans="1:58" s="45" customFormat="1" ht="39" customHeight="1" x14ac:dyDescent="0.25">
      <c r="A17" s="6"/>
      <c r="B17" s="6"/>
      <c r="C17" s="281" t="s">
        <v>82</v>
      </c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2" t="s">
        <v>37</v>
      </c>
      <c r="Z17" s="282"/>
      <c r="AA17" s="282"/>
      <c r="AB17" s="282"/>
      <c r="AC17" s="282"/>
      <c r="AD17" s="66" t="s">
        <v>17</v>
      </c>
      <c r="AE17" s="66"/>
      <c r="AF17" s="66"/>
      <c r="AG17" s="66"/>
      <c r="AH17" s="66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8"/>
      <c r="BE17" s="8"/>
      <c r="BF17" s="3"/>
    </row>
    <row r="18" spans="1:58" s="45" customFormat="1" ht="39" customHeight="1" x14ac:dyDescent="0.25">
      <c r="A18" s="6"/>
      <c r="B18" s="6"/>
      <c r="C18" s="281" t="s">
        <v>83</v>
      </c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2" t="s">
        <v>37</v>
      </c>
      <c r="Z18" s="282"/>
      <c r="AA18" s="282"/>
      <c r="AB18" s="282"/>
      <c r="AC18" s="282"/>
      <c r="AD18" s="66" t="s">
        <v>17</v>
      </c>
      <c r="AE18" s="66"/>
      <c r="AF18" s="66"/>
      <c r="AG18" s="66"/>
      <c r="AH18" s="66"/>
      <c r="AI18" s="285" t="s">
        <v>102</v>
      </c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8"/>
      <c r="BE18" s="8"/>
      <c r="BF18" s="3"/>
    </row>
    <row r="19" spans="1:58" s="45" customFormat="1" ht="39" customHeight="1" x14ac:dyDescent="0.25">
      <c r="A19" s="6"/>
      <c r="B19" s="6"/>
      <c r="C19" s="281" t="s">
        <v>86</v>
      </c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2" t="s">
        <v>37</v>
      </c>
      <c r="Z19" s="282"/>
      <c r="AA19" s="282"/>
      <c r="AB19" s="282"/>
      <c r="AC19" s="282"/>
      <c r="AD19" s="66" t="s">
        <v>17</v>
      </c>
      <c r="AE19" s="66"/>
      <c r="AF19" s="66"/>
      <c r="AG19" s="66"/>
      <c r="AH19" s="66"/>
      <c r="AI19" s="285" t="s">
        <v>102</v>
      </c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8"/>
      <c r="BE19" s="8"/>
      <c r="BF19" s="3"/>
    </row>
    <row r="20" spans="1:58" s="45" customFormat="1" ht="39" customHeight="1" x14ac:dyDescent="0.25">
      <c r="A20" s="6"/>
      <c r="B20" s="6"/>
      <c r="C20" s="281" t="s">
        <v>87</v>
      </c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2" t="s">
        <v>37</v>
      </c>
      <c r="Z20" s="282"/>
      <c r="AA20" s="282"/>
      <c r="AB20" s="282"/>
      <c r="AC20" s="282"/>
      <c r="AD20" s="66" t="s">
        <v>17</v>
      </c>
      <c r="AE20" s="66"/>
      <c r="AF20" s="66"/>
      <c r="AG20" s="66"/>
      <c r="AH20" s="66"/>
      <c r="AI20" s="285" t="s">
        <v>102</v>
      </c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8"/>
      <c r="BE20" s="8"/>
      <c r="BF20" s="3"/>
    </row>
    <row r="21" spans="1:58" s="45" customFormat="1" ht="39" customHeight="1" x14ac:dyDescent="0.25">
      <c r="A21" s="6"/>
      <c r="B21" s="6"/>
      <c r="C21" s="281" t="s">
        <v>88</v>
      </c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2" t="s">
        <v>37</v>
      </c>
      <c r="Z21" s="282"/>
      <c r="AA21" s="282"/>
      <c r="AB21" s="282"/>
      <c r="AC21" s="282"/>
      <c r="AD21" s="66" t="s">
        <v>17</v>
      </c>
      <c r="AE21" s="66"/>
      <c r="AF21" s="66"/>
      <c r="AG21" s="66"/>
      <c r="AH21" s="66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8"/>
      <c r="BE21" s="8"/>
      <c r="BF21" s="3"/>
    </row>
    <row r="22" spans="1:58" s="45" customFormat="1" ht="39" customHeight="1" x14ac:dyDescent="0.25">
      <c r="A22" s="6"/>
      <c r="B22" s="6"/>
      <c r="C22" s="281" t="s">
        <v>90</v>
      </c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2" t="s">
        <v>37</v>
      </c>
      <c r="Z22" s="282"/>
      <c r="AA22" s="282"/>
      <c r="AB22" s="282"/>
      <c r="AC22" s="282"/>
      <c r="AD22" s="66" t="s">
        <v>17</v>
      </c>
      <c r="AE22" s="66"/>
      <c r="AF22" s="66"/>
      <c r="AG22" s="66"/>
      <c r="AH22" s="66"/>
      <c r="AI22" s="285" t="s">
        <v>103</v>
      </c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8"/>
      <c r="BE22" s="8"/>
      <c r="BF22" s="3"/>
    </row>
    <row r="23" spans="1:58" s="45" customFormat="1" ht="39" customHeight="1" x14ac:dyDescent="0.25">
      <c r="A23" s="6"/>
      <c r="B23" s="6"/>
      <c r="C23" s="281" t="s">
        <v>89</v>
      </c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2" t="s">
        <v>37</v>
      </c>
      <c r="Z23" s="282"/>
      <c r="AA23" s="282"/>
      <c r="AB23" s="282"/>
      <c r="AC23" s="282"/>
      <c r="AD23" s="66" t="s">
        <v>17</v>
      </c>
      <c r="AE23" s="66"/>
      <c r="AF23" s="66"/>
      <c r="AG23" s="66"/>
      <c r="AH23" s="66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8"/>
      <c r="BE23" s="8"/>
      <c r="BF23" s="3"/>
    </row>
    <row r="24" spans="1:58" s="45" customFormat="1" ht="39" customHeight="1" x14ac:dyDescent="0.25">
      <c r="A24" s="6"/>
      <c r="B24" s="6"/>
      <c r="C24" s="281" t="s">
        <v>91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2" t="s">
        <v>37</v>
      </c>
      <c r="Z24" s="282"/>
      <c r="AA24" s="282"/>
      <c r="AB24" s="282"/>
      <c r="AC24" s="282"/>
      <c r="AD24" s="66" t="s">
        <v>17</v>
      </c>
      <c r="AE24" s="66"/>
      <c r="AF24" s="66"/>
      <c r="AG24" s="66"/>
      <c r="AH24" s="66"/>
      <c r="AI24" s="285" t="s">
        <v>104</v>
      </c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8"/>
      <c r="BE24" s="8"/>
      <c r="BF24" s="3"/>
    </row>
    <row r="25" spans="1:58" ht="39" customHeight="1" x14ac:dyDescent="0.25">
      <c r="A25" s="6"/>
      <c r="B25" s="6"/>
      <c r="C25" s="281" t="s">
        <v>92</v>
      </c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2" t="s">
        <v>37</v>
      </c>
      <c r="Z25" s="282"/>
      <c r="AA25" s="282"/>
      <c r="AB25" s="282"/>
      <c r="AC25" s="282"/>
      <c r="AD25" s="66" t="s">
        <v>17</v>
      </c>
      <c r="AE25" s="66"/>
      <c r="AF25" s="66"/>
      <c r="AG25" s="66"/>
      <c r="AH25" s="66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5"/>
      <c r="BB25" s="285"/>
      <c r="BC25" s="285"/>
      <c r="BD25" s="8"/>
      <c r="BE25" s="8"/>
      <c r="BF25" s="3"/>
    </row>
    <row r="26" spans="1:58" ht="20.25" customHeight="1" x14ac:dyDescent="0.25">
      <c r="A26" s="6"/>
      <c r="B26" s="6"/>
      <c r="C26" s="97" t="s">
        <v>62</v>
      </c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8"/>
      <c r="BE26" s="8"/>
      <c r="BF26" s="3"/>
    </row>
    <row r="27" spans="1:58" ht="39.75" customHeight="1" x14ac:dyDescent="0.25">
      <c r="A27" s="6"/>
      <c r="B27" s="6"/>
      <c r="C27" s="281" t="s">
        <v>65</v>
      </c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2" t="s">
        <v>37</v>
      </c>
      <c r="Z27" s="282"/>
      <c r="AA27" s="282"/>
      <c r="AB27" s="282"/>
      <c r="AC27" s="282"/>
      <c r="AD27" s="66" t="s">
        <v>17</v>
      </c>
      <c r="AE27" s="66"/>
      <c r="AF27" s="66"/>
      <c r="AG27" s="66"/>
      <c r="AH27" s="66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8"/>
      <c r="BE27" s="8"/>
      <c r="BF27" s="3"/>
    </row>
    <row r="28" spans="1:58" ht="39.75" customHeight="1" x14ac:dyDescent="0.25">
      <c r="A28" s="6"/>
      <c r="B28" s="6"/>
      <c r="C28" s="281" t="s">
        <v>64</v>
      </c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2" t="s">
        <v>37</v>
      </c>
      <c r="Z28" s="282"/>
      <c r="AA28" s="282"/>
      <c r="AB28" s="282"/>
      <c r="AC28" s="282"/>
      <c r="AD28" s="66" t="s">
        <v>17</v>
      </c>
      <c r="AE28" s="66"/>
      <c r="AF28" s="66"/>
      <c r="AG28" s="66"/>
      <c r="AH28" s="66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5"/>
      <c r="AY28" s="285"/>
      <c r="AZ28" s="285"/>
      <c r="BA28" s="285"/>
      <c r="BB28" s="285"/>
      <c r="BC28" s="285"/>
      <c r="BD28" s="8"/>
      <c r="BE28" s="8"/>
      <c r="BF28" s="3"/>
    </row>
    <row r="29" spans="1:58" s="45" customFormat="1" ht="39.75" customHeight="1" x14ac:dyDescent="0.25">
      <c r="A29" s="6"/>
      <c r="B29" s="6"/>
      <c r="C29" s="281" t="s">
        <v>93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2" t="s">
        <v>36</v>
      </c>
      <c r="Z29" s="282"/>
      <c r="AA29" s="282"/>
      <c r="AB29" s="282"/>
      <c r="AC29" s="282"/>
      <c r="AD29" s="66" t="s">
        <v>17</v>
      </c>
      <c r="AE29" s="66"/>
      <c r="AF29" s="66"/>
      <c r="AG29" s="66"/>
      <c r="AH29" s="66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8"/>
      <c r="BE29" s="8"/>
      <c r="BF29" s="3"/>
    </row>
    <row r="30" spans="1:58" ht="39.75" customHeight="1" x14ac:dyDescent="0.25">
      <c r="A30" s="6"/>
      <c r="B30" s="6"/>
      <c r="C30" s="281" t="s">
        <v>94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2" t="s">
        <v>36</v>
      </c>
      <c r="Z30" s="282"/>
      <c r="AA30" s="282"/>
      <c r="AB30" s="282"/>
      <c r="AC30" s="282"/>
      <c r="AD30" s="66" t="s">
        <v>17</v>
      </c>
      <c r="AE30" s="66"/>
      <c r="AF30" s="66"/>
      <c r="AG30" s="66"/>
      <c r="AH30" s="66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8"/>
      <c r="BE30" s="8"/>
      <c r="BF30" s="3"/>
    </row>
    <row r="31" spans="1:58" s="45" customFormat="1" ht="39.75" customHeight="1" x14ac:dyDescent="0.25">
      <c r="A31" s="6"/>
      <c r="B31" s="6"/>
      <c r="C31" s="281" t="s">
        <v>98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2" t="s">
        <v>37</v>
      </c>
      <c r="Z31" s="282"/>
      <c r="AA31" s="282"/>
      <c r="AB31" s="282"/>
      <c r="AC31" s="282"/>
      <c r="AD31" s="66" t="s">
        <v>17</v>
      </c>
      <c r="AE31" s="66"/>
      <c r="AF31" s="66"/>
      <c r="AG31" s="66"/>
      <c r="AH31" s="66"/>
      <c r="AI31" s="285" t="s">
        <v>102</v>
      </c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8"/>
      <c r="BE31" s="8"/>
      <c r="BF31" s="3"/>
    </row>
    <row r="32" spans="1:58" s="45" customFormat="1" ht="39.75" customHeight="1" x14ac:dyDescent="0.25">
      <c r="A32" s="6"/>
      <c r="B32" s="6"/>
      <c r="C32" s="281" t="s">
        <v>95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2" t="s">
        <v>37</v>
      </c>
      <c r="Z32" s="282"/>
      <c r="AA32" s="282"/>
      <c r="AB32" s="282"/>
      <c r="AC32" s="282"/>
      <c r="AD32" s="66" t="s">
        <v>17</v>
      </c>
      <c r="AE32" s="66"/>
      <c r="AF32" s="66"/>
      <c r="AG32" s="66"/>
      <c r="AH32" s="66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8"/>
      <c r="BE32" s="8"/>
      <c r="BF32" s="3"/>
    </row>
    <row r="33" spans="1:59" s="45" customFormat="1" ht="39.75" customHeight="1" x14ac:dyDescent="0.25">
      <c r="A33" s="6"/>
      <c r="B33" s="6"/>
      <c r="C33" s="281" t="s">
        <v>96</v>
      </c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2" t="s">
        <v>37</v>
      </c>
      <c r="Z33" s="282"/>
      <c r="AA33" s="282"/>
      <c r="AB33" s="282"/>
      <c r="AC33" s="282"/>
      <c r="AD33" s="66" t="s">
        <v>17</v>
      </c>
      <c r="AE33" s="66"/>
      <c r="AF33" s="66"/>
      <c r="AG33" s="66"/>
      <c r="AH33" s="66"/>
      <c r="AI33" s="285" t="s">
        <v>105</v>
      </c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8"/>
      <c r="BE33" s="8"/>
      <c r="BF33" s="3"/>
    </row>
    <row r="34" spans="1:59" ht="39.75" customHeight="1" x14ac:dyDescent="0.25">
      <c r="A34" s="6"/>
      <c r="B34" s="6"/>
      <c r="C34" s="281" t="s">
        <v>97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2"/>
      <c r="Z34" s="282"/>
      <c r="AA34" s="282"/>
      <c r="AB34" s="282"/>
      <c r="AC34" s="282"/>
      <c r="AD34" s="66" t="s">
        <v>17</v>
      </c>
      <c r="AE34" s="66"/>
      <c r="AF34" s="66"/>
      <c r="AG34" s="66"/>
      <c r="AH34" s="66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8"/>
      <c r="BE34" s="8"/>
      <c r="BF34" s="3"/>
    </row>
    <row r="35" spans="1:59" ht="16.5" customHeight="1" x14ac:dyDescent="0.25">
      <c r="A35" s="6"/>
      <c r="B35" s="10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12"/>
      <c r="BE35" s="6"/>
      <c r="BF35" s="6"/>
    </row>
    <row r="36" spans="1:59" ht="20.25" customHeight="1" x14ac:dyDescent="0.25">
      <c r="A36" s="6"/>
      <c r="B36" s="6"/>
      <c r="C36" s="97" t="s">
        <v>66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8"/>
      <c r="BE36" s="8"/>
      <c r="BF36" s="3"/>
    </row>
    <row r="37" spans="1:59" ht="30" customHeight="1" x14ac:dyDescent="0.25">
      <c r="A37" s="6"/>
      <c r="B37" s="6"/>
      <c r="C37" s="281" t="s">
        <v>99</v>
      </c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2"/>
      <c r="Z37" s="282"/>
      <c r="AA37" s="282"/>
      <c r="AB37" s="282"/>
      <c r="AC37" s="282"/>
      <c r="AD37" s="66" t="s">
        <v>69</v>
      </c>
      <c r="AE37" s="66"/>
      <c r="AF37" s="66"/>
      <c r="AG37" s="66"/>
      <c r="AH37" s="66"/>
      <c r="AI37" s="284" t="str">
        <f>IF(Y37="","",IF(Y37="sim","Emitir autorização, enviar ao interessado e juntar cópia ao processo",IF(Y37="Não","Solicitar correções ou documentação complementar ao interessado")))</f>
        <v/>
      </c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8"/>
      <c r="BE37" s="8"/>
      <c r="BF37" s="3"/>
    </row>
    <row r="38" spans="1:59" ht="15" customHeight="1" x14ac:dyDescent="0.25">
      <c r="A38" s="6"/>
      <c r="B38" s="6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  <c r="Z38" s="41"/>
      <c r="AA38" s="41"/>
      <c r="AB38" s="41"/>
      <c r="AC38" s="41"/>
      <c r="AD38" s="42"/>
      <c r="AE38" s="42"/>
      <c r="AF38" s="42"/>
      <c r="AG38" s="42"/>
      <c r="AH38" s="42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8"/>
      <c r="BE38" s="8"/>
      <c r="BF38" s="3"/>
    </row>
    <row r="39" spans="1:59" ht="20.25" customHeight="1" x14ac:dyDescent="0.25">
      <c r="A39" s="6"/>
      <c r="B39" s="6"/>
      <c r="C39" s="97" t="s">
        <v>63</v>
      </c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8"/>
      <c r="BE39" s="8"/>
      <c r="BF39" s="3"/>
    </row>
    <row r="40" spans="1:59" ht="47.25" customHeight="1" x14ac:dyDescent="0.25">
      <c r="A40" s="6"/>
      <c r="B40" s="6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8"/>
      <c r="BE40" s="8"/>
      <c r="BF40" s="3"/>
    </row>
    <row r="41" spans="1:59" ht="20.25" customHeight="1" x14ac:dyDescent="0.25">
      <c r="A41" s="6"/>
      <c r="B41" s="6"/>
      <c r="C41" s="32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8"/>
      <c r="BE41" s="8"/>
      <c r="BF41" s="3"/>
    </row>
    <row r="42" spans="1:59" ht="40.5" customHeight="1" x14ac:dyDescent="0.25">
      <c r="A42" s="6"/>
      <c r="B42" s="6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31"/>
      <c r="Z42" s="31"/>
      <c r="AA42" s="31"/>
      <c r="AB42" s="31"/>
      <c r="AC42" s="31"/>
      <c r="AD42" s="42"/>
      <c r="AE42" s="42"/>
      <c r="AF42" s="42"/>
      <c r="AG42" s="42"/>
      <c r="AH42" s="42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8"/>
      <c r="BE42" s="8"/>
      <c r="BF42" s="3"/>
    </row>
    <row r="43" spans="1:59" ht="13.5" customHeight="1" x14ac:dyDescent="0.25">
      <c r="A43" s="6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76" t="s">
        <v>67</v>
      </c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10"/>
      <c r="BE43" s="6"/>
      <c r="BF43" s="1"/>
      <c r="BG43" s="1"/>
    </row>
    <row r="44" spans="1:59" ht="13.5" customHeight="1" x14ac:dyDescent="0.25">
      <c r="A44" s="6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10"/>
      <c r="BE44" s="6"/>
      <c r="BF44" s="1"/>
      <c r="BG44" s="1"/>
    </row>
    <row r="45" spans="1:59" ht="15" customHeight="1" x14ac:dyDescent="0.25">
      <c r="A45" s="6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6"/>
      <c r="BF45" s="1"/>
      <c r="BG45" s="1"/>
    </row>
  </sheetData>
  <mergeCells count="111">
    <mergeCell ref="C33:X33"/>
    <mergeCell ref="Y33:AC33"/>
    <mergeCell ref="AD33:AH33"/>
    <mergeCell ref="AI33:BC33"/>
    <mergeCell ref="C29:X29"/>
    <mergeCell ref="Y29:AC29"/>
    <mergeCell ref="AD29:AH29"/>
    <mergeCell ref="AI29:BC29"/>
    <mergeCell ref="C31:X31"/>
    <mergeCell ref="Y31:AC31"/>
    <mergeCell ref="AD31:AH31"/>
    <mergeCell ref="AI31:BC31"/>
    <mergeCell ref="AI21:BC21"/>
    <mergeCell ref="C22:X22"/>
    <mergeCell ref="Y22:AC22"/>
    <mergeCell ref="AD22:AH22"/>
    <mergeCell ref="AI22:BC22"/>
    <mergeCell ref="AD21:AH21"/>
    <mergeCell ref="C32:X32"/>
    <mergeCell ref="Y32:AC32"/>
    <mergeCell ref="AD32:AH32"/>
    <mergeCell ref="AI32:BC32"/>
    <mergeCell ref="C15:BC15"/>
    <mergeCell ref="C19:X19"/>
    <mergeCell ref="Y19:AC19"/>
    <mergeCell ref="AD19:AH19"/>
    <mergeCell ref="AI19:BC19"/>
    <mergeCell ref="AL43:BC43"/>
    <mergeCell ref="C39:BC39"/>
    <mergeCell ref="C27:X27"/>
    <mergeCell ref="Y27:AC27"/>
    <mergeCell ref="AD27:AH27"/>
    <mergeCell ref="AI27:BC27"/>
    <mergeCell ref="C28:X28"/>
    <mergeCell ref="Y28:AC28"/>
    <mergeCell ref="AD28:AH28"/>
    <mergeCell ref="AI28:BC28"/>
    <mergeCell ref="C30:X30"/>
    <mergeCell ref="Y30:AC30"/>
    <mergeCell ref="AD30:AH30"/>
    <mergeCell ref="AI30:BC30"/>
    <mergeCell ref="C34:X34"/>
    <mergeCell ref="Y34:AC34"/>
    <mergeCell ref="AD34:AH34"/>
    <mergeCell ref="AI34:BC34"/>
    <mergeCell ref="Y21:AC21"/>
    <mergeCell ref="Y18:AC18"/>
    <mergeCell ref="AD18:AH18"/>
    <mergeCell ref="Y16:AC16"/>
    <mergeCell ref="AD16:AH16"/>
    <mergeCell ref="AI16:BC16"/>
    <mergeCell ref="C25:X25"/>
    <mergeCell ref="Y25:AC25"/>
    <mergeCell ref="AD25:AH25"/>
    <mergeCell ref="AI25:BC25"/>
    <mergeCell ref="C16:X16"/>
    <mergeCell ref="AI18:BC18"/>
    <mergeCell ref="C20:X20"/>
    <mergeCell ref="Y20:AC20"/>
    <mergeCell ref="AD20:AH20"/>
    <mergeCell ref="AI20:BC20"/>
    <mergeCell ref="C21:X21"/>
    <mergeCell ref="C23:X23"/>
    <mergeCell ref="Y23:AC23"/>
    <mergeCell ref="AD23:AH23"/>
    <mergeCell ref="AI23:BC23"/>
    <mergeCell ref="C24:X24"/>
    <mergeCell ref="Y24:AC24"/>
    <mergeCell ref="AD24:AH24"/>
    <mergeCell ref="AI24:BC24"/>
    <mergeCell ref="C12:X12"/>
    <mergeCell ref="Y12:AC12"/>
    <mergeCell ref="C40:BC40"/>
    <mergeCell ref="C37:X37"/>
    <mergeCell ref="Y37:AC37"/>
    <mergeCell ref="C36:BC36"/>
    <mergeCell ref="AD37:AH37"/>
    <mergeCell ref="AI37:BC37"/>
    <mergeCell ref="C14:X14"/>
    <mergeCell ref="Y14:AC14"/>
    <mergeCell ref="C13:X13"/>
    <mergeCell ref="Y13:AC13"/>
    <mergeCell ref="AD12:AH12"/>
    <mergeCell ref="AI12:BC12"/>
    <mergeCell ref="AD13:AH13"/>
    <mergeCell ref="AI13:BC13"/>
    <mergeCell ref="AD14:AH14"/>
    <mergeCell ref="AI14:BC14"/>
    <mergeCell ref="C26:BC26"/>
    <mergeCell ref="C17:X17"/>
    <mergeCell ref="Y17:AC17"/>
    <mergeCell ref="AD17:AH17"/>
    <mergeCell ref="AI17:BC17"/>
    <mergeCell ref="C18:X18"/>
    <mergeCell ref="C11:BC11"/>
    <mergeCell ref="C8:BC8"/>
    <mergeCell ref="C9:H9"/>
    <mergeCell ref="I9:AB9"/>
    <mergeCell ref="AC9:AG9"/>
    <mergeCell ref="AH9:AN9"/>
    <mergeCell ref="AO9:AY9"/>
    <mergeCell ref="AZ9:BC9"/>
    <mergeCell ref="C2:BC2"/>
    <mergeCell ref="C3:BC3"/>
    <mergeCell ref="C4:BC4"/>
    <mergeCell ref="C6:BC6"/>
    <mergeCell ref="C7:H7"/>
    <mergeCell ref="I7:X7"/>
    <mergeCell ref="AA7:AD7"/>
    <mergeCell ref="AE7:AK7"/>
    <mergeCell ref="AL7:BC7"/>
  </mergeCells>
  <printOptions horizontalCentered="1"/>
  <pageMargins left="0.19685039370078741" right="0.19685039370078741" top="0.74803149606299213" bottom="0.74803149606299213" header="0.43307086614173229" footer="0.31496062992125984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'lista suspensa'!#REF!</xm:f>
          </x14:formula1>
          <xm:sqref>AZ9:BC9</xm:sqref>
        </x14:dataValidation>
        <x14:dataValidation type="list" allowBlank="1" showInputMessage="1" showErrorMessage="1">
          <x14:formula1>
            <xm:f>'lista suspensa'!$D$2:$D$4</xm:f>
          </x14:formula1>
          <xm:sqref>Y16:AC25 Y12:AC14 Y27:AC34</xm:sqref>
        </x14:dataValidation>
        <x14:dataValidation type="list" allowBlank="1" showInputMessage="1" showErrorMessage="1">
          <x14:formula1>
            <xm:f>'lista suspensa'!$D$2:$D$3</xm:f>
          </x14:formula1>
          <xm:sqref>Y37:AC38 Y42:AC42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3"/>
  <sheetViews>
    <sheetView view="pageBreakPreview" zoomScaleNormal="50" zoomScaleSheetLayoutView="100" workbookViewId="0">
      <selection activeCell="C14" sqref="C14:X14"/>
    </sheetView>
  </sheetViews>
  <sheetFormatPr defaultRowHeight="15" customHeight="1" x14ac:dyDescent="0.25"/>
  <cols>
    <col min="1" max="1" width="5.85546875" style="36" customWidth="1"/>
    <col min="2" max="2" width="3.140625" style="36" customWidth="1"/>
    <col min="3" max="3" width="2.7109375" style="36" customWidth="1"/>
    <col min="4" max="4" width="3.42578125" style="36" customWidth="1"/>
    <col min="5" max="55" width="2.7109375" style="36" customWidth="1"/>
    <col min="56" max="56" width="3.7109375" style="36" customWidth="1"/>
    <col min="57" max="57" width="11.85546875" style="36" customWidth="1"/>
    <col min="58" max="58" width="6.5703125" style="36" customWidth="1"/>
    <col min="59" max="59" width="6.42578125" style="36" customWidth="1"/>
    <col min="60" max="16384" width="9.140625" style="36"/>
  </cols>
  <sheetData>
    <row r="1" spans="1:58" ht="8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6"/>
    </row>
    <row r="2" spans="1:58" ht="15" customHeight="1" x14ac:dyDescent="0.25">
      <c r="A2" s="6"/>
      <c r="B2" s="6"/>
      <c r="C2" s="105" t="s">
        <v>8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2"/>
      <c r="BE2" s="2"/>
    </row>
    <row r="3" spans="1:58" ht="19.5" customHeight="1" x14ac:dyDescent="0.25">
      <c r="A3" s="6"/>
      <c r="B3" s="6"/>
      <c r="C3" s="106" t="s">
        <v>53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2"/>
      <c r="BE3" s="2"/>
    </row>
    <row r="4" spans="1:58" ht="13.5" customHeight="1" x14ac:dyDescent="0.25">
      <c r="A4" s="6"/>
      <c r="B4" s="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2"/>
      <c r="BE4" s="2"/>
    </row>
    <row r="5" spans="1:58" ht="8.25" customHeight="1" thickBot="1" x14ac:dyDescent="0.3">
      <c r="A5" s="6"/>
      <c r="B5" s="6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2"/>
      <c r="BE5" s="2"/>
    </row>
    <row r="6" spans="1:58" ht="20.25" customHeight="1" x14ac:dyDescent="0.25">
      <c r="A6" s="6"/>
      <c r="B6" s="6"/>
      <c r="C6" s="311" t="s">
        <v>22</v>
      </c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1"/>
      <c r="BD6" s="2"/>
      <c r="BE6" s="2"/>
    </row>
    <row r="7" spans="1:58" ht="25.5" customHeight="1" thickBot="1" x14ac:dyDescent="0.3">
      <c r="A7" s="6"/>
      <c r="B7" s="6"/>
      <c r="C7" s="162" t="s">
        <v>4</v>
      </c>
      <c r="D7" s="68"/>
      <c r="E7" s="68"/>
      <c r="F7" s="68"/>
      <c r="G7" s="68"/>
      <c r="H7" s="69"/>
      <c r="I7" s="85"/>
      <c r="J7" s="86"/>
      <c r="K7" s="86"/>
      <c r="L7" s="86"/>
      <c r="M7" s="86"/>
      <c r="N7" s="86"/>
      <c r="O7" s="86"/>
      <c r="P7" s="86"/>
      <c r="Q7" s="86"/>
      <c r="R7" s="117"/>
      <c r="S7" s="117"/>
      <c r="T7" s="117"/>
      <c r="U7" s="117"/>
      <c r="V7" s="117"/>
      <c r="W7" s="117"/>
      <c r="X7" s="117"/>
      <c r="Y7" s="30"/>
      <c r="Z7" s="30"/>
      <c r="AA7" s="112" t="s">
        <v>3</v>
      </c>
      <c r="AB7" s="113"/>
      <c r="AC7" s="113"/>
      <c r="AD7" s="114"/>
      <c r="AE7" s="322"/>
      <c r="AF7" s="323"/>
      <c r="AG7" s="323"/>
      <c r="AH7" s="323"/>
      <c r="AI7" s="323"/>
      <c r="AJ7" s="323"/>
      <c r="AK7" s="323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324"/>
      <c r="BD7" s="10"/>
      <c r="BE7" s="2"/>
    </row>
    <row r="8" spans="1:58" ht="20.25" customHeight="1" x14ac:dyDescent="0.25">
      <c r="A8" s="6"/>
      <c r="B8" s="6"/>
      <c r="C8" s="311" t="s">
        <v>10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4"/>
      <c r="BD8" s="2"/>
      <c r="BE8" s="6"/>
    </row>
    <row r="9" spans="1:58" ht="20.25" customHeight="1" thickBot="1" x14ac:dyDescent="0.3">
      <c r="A9" s="6"/>
      <c r="B9" s="6"/>
      <c r="C9" s="163" t="s">
        <v>11</v>
      </c>
      <c r="D9" s="164"/>
      <c r="E9" s="164"/>
      <c r="F9" s="164"/>
      <c r="G9" s="164"/>
      <c r="H9" s="165"/>
      <c r="I9" s="157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242"/>
      <c r="AC9" s="191" t="s">
        <v>30</v>
      </c>
      <c r="AD9" s="164"/>
      <c r="AE9" s="164"/>
      <c r="AF9" s="164"/>
      <c r="AG9" s="164"/>
      <c r="AH9" s="315"/>
      <c r="AI9" s="316"/>
      <c r="AJ9" s="316"/>
      <c r="AK9" s="316"/>
      <c r="AL9" s="316"/>
      <c r="AM9" s="316"/>
      <c r="AN9" s="316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317"/>
      <c r="BA9" s="317"/>
      <c r="BB9" s="317"/>
      <c r="BC9" s="318"/>
      <c r="BD9" s="2"/>
      <c r="BE9" s="6"/>
    </row>
    <row r="10" spans="1:58" ht="27" customHeight="1" thickBot="1" x14ac:dyDescent="0.3">
      <c r="A10" s="6"/>
      <c r="B10" s="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8"/>
      <c r="BE10" s="8"/>
      <c r="BF10" s="3"/>
    </row>
    <row r="11" spans="1:58" ht="20.25" customHeight="1" thickBot="1" x14ac:dyDescent="0.3">
      <c r="A11" s="6"/>
      <c r="B11" s="6"/>
      <c r="C11" s="286" t="s">
        <v>54</v>
      </c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8"/>
      <c r="BD11" s="8"/>
      <c r="BE11" s="8"/>
      <c r="BF11" s="3"/>
    </row>
    <row r="12" spans="1:58" ht="30" customHeight="1" x14ac:dyDescent="0.25">
      <c r="A12" s="6"/>
      <c r="B12" s="6"/>
      <c r="C12" s="289" t="s">
        <v>55</v>
      </c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1"/>
      <c r="Z12" s="291"/>
      <c r="AA12" s="291"/>
      <c r="AB12" s="291"/>
      <c r="AC12" s="291"/>
      <c r="AD12" s="292" t="s">
        <v>17</v>
      </c>
      <c r="AE12" s="292"/>
      <c r="AF12" s="292"/>
      <c r="AG12" s="292"/>
      <c r="AH12" s="292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319"/>
      <c r="BD12" s="8"/>
      <c r="BE12" s="8"/>
      <c r="BF12" s="3"/>
    </row>
    <row r="13" spans="1:58" ht="30" customHeight="1" x14ac:dyDescent="0.25">
      <c r="A13" s="6"/>
      <c r="B13" s="6"/>
      <c r="C13" s="309" t="s">
        <v>60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2"/>
      <c r="Z13" s="282"/>
      <c r="AA13" s="282"/>
      <c r="AB13" s="282"/>
      <c r="AC13" s="282"/>
      <c r="AD13" s="66" t="s">
        <v>17</v>
      </c>
      <c r="AE13" s="66"/>
      <c r="AF13" s="66"/>
      <c r="AG13" s="66"/>
      <c r="AH13" s="66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310"/>
      <c r="BD13" s="8"/>
      <c r="BE13" s="8"/>
      <c r="BF13" s="3"/>
    </row>
    <row r="14" spans="1:58" ht="30" customHeight="1" x14ac:dyDescent="0.25">
      <c r="A14" s="6"/>
      <c r="B14" s="6"/>
      <c r="C14" s="309" t="s">
        <v>58</v>
      </c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2"/>
      <c r="Z14" s="282"/>
      <c r="AA14" s="282"/>
      <c r="AB14" s="282"/>
      <c r="AC14" s="282"/>
      <c r="AD14" s="66" t="s">
        <v>17</v>
      </c>
      <c r="AE14" s="66"/>
      <c r="AF14" s="66"/>
      <c r="AG14" s="66"/>
      <c r="AH14" s="66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310"/>
      <c r="BD14" s="8"/>
      <c r="BE14" s="8"/>
      <c r="BF14" s="3"/>
    </row>
    <row r="15" spans="1:58" ht="30" customHeight="1" x14ac:dyDescent="0.25">
      <c r="A15" s="6"/>
      <c r="B15" s="6"/>
      <c r="C15" s="309" t="s">
        <v>59</v>
      </c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2"/>
      <c r="Z15" s="282"/>
      <c r="AA15" s="282"/>
      <c r="AB15" s="282"/>
      <c r="AC15" s="282"/>
      <c r="AD15" s="66" t="s">
        <v>17</v>
      </c>
      <c r="AE15" s="66"/>
      <c r="AF15" s="66"/>
      <c r="AG15" s="66"/>
      <c r="AH15" s="66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310"/>
      <c r="BD15" s="8"/>
      <c r="BE15" s="8"/>
      <c r="BF15" s="3"/>
    </row>
    <row r="16" spans="1:58" ht="30" customHeight="1" thickBot="1" x14ac:dyDescent="0.3">
      <c r="A16" s="6"/>
      <c r="B16" s="6"/>
      <c r="C16" s="305" t="s">
        <v>71</v>
      </c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7"/>
      <c r="Z16" s="307"/>
      <c r="AA16" s="307"/>
      <c r="AB16" s="307"/>
      <c r="AC16" s="307"/>
      <c r="AD16" s="220" t="s">
        <v>17</v>
      </c>
      <c r="AE16" s="220"/>
      <c r="AF16" s="220"/>
      <c r="AG16" s="220"/>
      <c r="AH16" s="220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8"/>
      <c r="BD16" s="8"/>
      <c r="BE16" s="8"/>
      <c r="BF16" s="3"/>
    </row>
    <row r="17" spans="1:59" ht="20.25" customHeight="1" thickBot="1" x14ac:dyDescent="0.3">
      <c r="A17" s="6"/>
      <c r="B17" s="6"/>
      <c r="C17" s="296" t="s">
        <v>62</v>
      </c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8"/>
      <c r="BD17" s="8"/>
      <c r="BE17" s="8"/>
      <c r="BF17" s="3"/>
    </row>
    <row r="18" spans="1:59" ht="30" customHeight="1" x14ac:dyDescent="0.25">
      <c r="A18" s="6"/>
      <c r="B18" s="6"/>
      <c r="C18" s="302" t="s">
        <v>61</v>
      </c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3"/>
      <c r="Z18" s="303"/>
      <c r="AA18" s="303"/>
      <c r="AB18" s="303"/>
      <c r="AC18" s="303"/>
      <c r="AD18" s="304" t="s">
        <v>17</v>
      </c>
      <c r="AE18" s="304"/>
      <c r="AF18" s="304"/>
      <c r="AG18" s="304"/>
      <c r="AH18" s="304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8"/>
      <c r="BE18" s="8"/>
      <c r="BF18" s="3"/>
    </row>
    <row r="19" spans="1:59" ht="30" customHeight="1" x14ac:dyDescent="0.25">
      <c r="A19" s="6"/>
      <c r="B19" s="6"/>
      <c r="C19" s="281" t="s">
        <v>65</v>
      </c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2"/>
      <c r="Z19" s="282"/>
      <c r="AA19" s="282"/>
      <c r="AB19" s="282"/>
      <c r="AC19" s="282"/>
      <c r="AD19" s="66" t="s">
        <v>17</v>
      </c>
      <c r="AE19" s="66"/>
      <c r="AF19" s="66"/>
      <c r="AG19" s="66"/>
      <c r="AH19" s="66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8"/>
      <c r="BE19" s="8"/>
      <c r="BF19" s="3"/>
    </row>
    <row r="20" spans="1:59" ht="30" customHeight="1" x14ac:dyDescent="0.25">
      <c r="A20" s="6"/>
      <c r="B20" s="6"/>
      <c r="C20" s="281" t="s">
        <v>64</v>
      </c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2"/>
      <c r="Z20" s="282"/>
      <c r="AA20" s="282"/>
      <c r="AB20" s="282"/>
      <c r="AC20" s="282"/>
      <c r="AD20" s="66" t="s">
        <v>17</v>
      </c>
      <c r="AE20" s="66"/>
      <c r="AF20" s="66"/>
      <c r="AG20" s="66"/>
      <c r="AH20" s="66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8"/>
      <c r="BE20" s="8"/>
      <c r="BF20" s="3"/>
    </row>
    <row r="21" spans="1:59" ht="30" customHeight="1" x14ac:dyDescent="0.25">
      <c r="A21" s="6"/>
      <c r="B21" s="6"/>
      <c r="C21" s="281" t="s">
        <v>70</v>
      </c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2"/>
      <c r="Z21" s="282"/>
      <c r="AA21" s="282"/>
      <c r="AB21" s="282"/>
      <c r="AC21" s="282"/>
      <c r="AD21" s="66" t="s">
        <v>17</v>
      </c>
      <c r="AE21" s="66"/>
      <c r="AF21" s="66"/>
      <c r="AG21" s="66"/>
      <c r="AH21" s="66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8"/>
      <c r="BE21" s="8"/>
      <c r="BF21" s="3"/>
    </row>
    <row r="22" spans="1:59" ht="30" customHeight="1" x14ac:dyDescent="0.25">
      <c r="A22" s="6"/>
      <c r="B22" s="6"/>
      <c r="C22" s="281" t="s">
        <v>72</v>
      </c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2"/>
      <c r="Z22" s="282"/>
      <c r="AA22" s="282"/>
      <c r="AB22" s="282"/>
      <c r="AC22" s="282"/>
      <c r="AD22" s="66" t="s">
        <v>17</v>
      </c>
      <c r="AE22" s="66"/>
      <c r="AF22" s="66"/>
      <c r="AG22" s="66"/>
      <c r="AH22" s="66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2"/>
      <c r="BB22" s="282"/>
      <c r="BC22" s="282"/>
      <c r="BD22" s="8"/>
      <c r="BE22" s="8"/>
      <c r="BF22" s="3"/>
    </row>
    <row r="23" spans="1:59" ht="27" customHeight="1" thickBot="1" x14ac:dyDescent="0.3">
      <c r="A23" s="6"/>
      <c r="B23" s="10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 t="str">
        <f>IF(I7="","",IF(AND(#REF!="",#REF!=""),"Faltou informar se o interessado é ou não integrante de Povos ou Comunidades Tradicionais e se o imóvel está inserido em Unidade de Conservação. Por favor, complete o documento.",IF(AND(#REF!="Sim",#REF!=""),"Faltou informar a categoria de Unidade de Conservação em que o imóvel está inserido. Por favor, complete o documento.",IF(#REF!="","Faltou informar se o interessado é ou não integrante de Povos ou Comunidades Tradicionais. Por favor, complete o documento.",IF(#REF!="","Faltou informar se  o imóvel está inserido em Unidade de Conservação. Por favor, complete o documento.","")))))</f>
        <v/>
      </c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12"/>
      <c r="BE23" s="6"/>
      <c r="BF23" s="6"/>
    </row>
    <row r="24" spans="1:59" ht="20.25" customHeight="1" thickBot="1" x14ac:dyDescent="0.3">
      <c r="A24" s="6"/>
      <c r="B24" s="6"/>
      <c r="C24" s="286" t="s">
        <v>66</v>
      </c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8"/>
      <c r="BD24" s="8"/>
      <c r="BE24" s="8"/>
      <c r="BF24" s="3"/>
    </row>
    <row r="25" spans="1:59" ht="30" customHeight="1" x14ac:dyDescent="0.25">
      <c r="A25" s="6"/>
      <c r="B25" s="6"/>
      <c r="C25" s="289" t="s">
        <v>68</v>
      </c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1"/>
      <c r="Z25" s="291"/>
      <c r="AA25" s="291"/>
      <c r="AB25" s="291"/>
      <c r="AC25" s="291"/>
      <c r="AD25" s="292" t="s">
        <v>69</v>
      </c>
      <c r="AE25" s="292"/>
      <c r="AF25" s="292"/>
      <c r="AG25" s="292"/>
      <c r="AH25" s="292"/>
      <c r="AI25" s="293" t="str">
        <f>IF(Y25="","",IF(Y25="sim","Emitir comprovante, enviar ao interessado e juntar cópia ao processo",IF(Y25="Não","Solicitar correções ou documentação complementar ao interessado")))</f>
        <v/>
      </c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5"/>
      <c r="BD25" s="8"/>
      <c r="BE25" s="8"/>
      <c r="BF25" s="3"/>
    </row>
    <row r="26" spans="1:59" ht="27" customHeight="1" thickBot="1" x14ac:dyDescent="0.3">
      <c r="A26" s="6"/>
      <c r="B26" s="6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  <c r="Z26" s="41"/>
      <c r="AA26" s="41"/>
      <c r="AB26" s="41"/>
      <c r="AC26" s="41"/>
      <c r="AD26" s="42"/>
      <c r="AE26" s="42"/>
      <c r="AF26" s="42"/>
      <c r="AG26" s="42"/>
      <c r="AH26" s="42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8"/>
      <c r="BE26" s="8"/>
      <c r="BF26" s="3"/>
    </row>
    <row r="27" spans="1:59" ht="20.25" customHeight="1" thickBot="1" x14ac:dyDescent="0.3">
      <c r="A27" s="6"/>
      <c r="B27" s="6"/>
      <c r="C27" s="296" t="s">
        <v>63</v>
      </c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8"/>
      <c r="BD27" s="8"/>
      <c r="BE27" s="8"/>
      <c r="BF27" s="3"/>
    </row>
    <row r="28" spans="1:59" ht="47.25" customHeight="1" thickBot="1" x14ac:dyDescent="0.3">
      <c r="A28" s="6"/>
      <c r="B28" s="6"/>
      <c r="C28" s="299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  <c r="BB28" s="300"/>
      <c r="BC28" s="301"/>
      <c r="BD28" s="8"/>
      <c r="BE28" s="8"/>
      <c r="BF28" s="3"/>
    </row>
    <row r="29" spans="1:59" ht="20.25" customHeight="1" x14ac:dyDescent="0.25">
      <c r="A29" s="6"/>
      <c r="B29" s="6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8"/>
      <c r="BE29" s="8"/>
      <c r="BF29" s="3"/>
    </row>
    <row r="30" spans="1:59" ht="40.5" customHeight="1" x14ac:dyDescent="0.25">
      <c r="A30" s="6"/>
      <c r="B30" s="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35"/>
      <c r="Z30" s="35"/>
      <c r="AA30" s="35"/>
      <c r="AB30" s="35"/>
      <c r="AC30" s="35"/>
      <c r="AD30" s="42"/>
      <c r="AE30" s="42"/>
      <c r="AF30" s="42"/>
      <c r="AG30" s="42"/>
      <c r="AH30" s="42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8"/>
      <c r="BE30" s="8"/>
      <c r="BF30" s="3"/>
    </row>
    <row r="31" spans="1:59" ht="13.5" customHeight="1" x14ac:dyDescent="0.25">
      <c r="A31" s="6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76" t="s">
        <v>67</v>
      </c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10"/>
      <c r="BE31" s="6"/>
      <c r="BF31" s="1"/>
      <c r="BG31" s="1"/>
    </row>
    <row r="32" spans="1:59" ht="13.5" customHeight="1" x14ac:dyDescent="0.25">
      <c r="A32" s="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10"/>
      <c r="BE32" s="6"/>
      <c r="BF32" s="1"/>
      <c r="BG32" s="1"/>
    </row>
    <row r="33" spans="1:59" ht="15" customHeight="1" x14ac:dyDescent="0.25">
      <c r="A33" s="6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6"/>
      <c r="BF33" s="1"/>
      <c r="BG33" s="1"/>
    </row>
  </sheetData>
  <sheetProtection password="C717" sheet="1" objects="1" scenarios="1"/>
  <mergeCells count="66">
    <mergeCell ref="C2:BC2"/>
    <mergeCell ref="C3:BC3"/>
    <mergeCell ref="C4:BC4"/>
    <mergeCell ref="C6:BC6"/>
    <mergeCell ref="C7:H7"/>
    <mergeCell ref="I7:X7"/>
    <mergeCell ref="AA7:AD7"/>
    <mergeCell ref="AE7:AK7"/>
    <mergeCell ref="AL7:BC7"/>
    <mergeCell ref="C11:BC11"/>
    <mergeCell ref="C12:X12"/>
    <mergeCell ref="Y12:AC12"/>
    <mergeCell ref="AD12:AH12"/>
    <mergeCell ref="AI12:BC12"/>
    <mergeCell ref="C8:BC8"/>
    <mergeCell ref="C9:H9"/>
    <mergeCell ref="I9:AB9"/>
    <mergeCell ref="AC9:AG9"/>
    <mergeCell ref="AH9:AN9"/>
    <mergeCell ref="AO9:AY9"/>
    <mergeCell ref="AZ9:BC9"/>
    <mergeCell ref="C16:X16"/>
    <mergeCell ref="Y16:AC16"/>
    <mergeCell ref="AD16:AH16"/>
    <mergeCell ref="AI16:BC16"/>
    <mergeCell ref="C13:X13"/>
    <mergeCell ref="Y13:AC13"/>
    <mergeCell ref="AD13:AH13"/>
    <mergeCell ref="AI13:BC13"/>
    <mergeCell ref="C14:X14"/>
    <mergeCell ref="Y14:AC14"/>
    <mergeCell ref="AD14:AH14"/>
    <mergeCell ref="AI14:BC14"/>
    <mergeCell ref="C15:X15"/>
    <mergeCell ref="Y15:AC15"/>
    <mergeCell ref="AD15:AH15"/>
    <mergeCell ref="AI15:BC15"/>
    <mergeCell ref="C17:BC17"/>
    <mergeCell ref="C19:X19"/>
    <mergeCell ref="Y19:AC19"/>
    <mergeCell ref="AD19:AH19"/>
    <mergeCell ref="AI19:BC19"/>
    <mergeCell ref="C18:X18"/>
    <mergeCell ref="Y18:AC18"/>
    <mergeCell ref="AD18:AH18"/>
    <mergeCell ref="AI18:BC18"/>
    <mergeCell ref="C20:X20"/>
    <mergeCell ref="Y20:AC20"/>
    <mergeCell ref="AD20:AH20"/>
    <mergeCell ref="AI20:BC20"/>
    <mergeCell ref="C21:X21"/>
    <mergeCell ref="Y21:AC21"/>
    <mergeCell ref="AD21:AH21"/>
    <mergeCell ref="AI21:BC21"/>
    <mergeCell ref="C22:X22"/>
    <mergeCell ref="Y22:AC22"/>
    <mergeCell ref="AD22:AH22"/>
    <mergeCell ref="AI22:BC22"/>
    <mergeCell ref="C28:BC28"/>
    <mergeCell ref="AL31:BC31"/>
    <mergeCell ref="C24:BC24"/>
    <mergeCell ref="C25:X25"/>
    <mergeCell ref="Y25:AC25"/>
    <mergeCell ref="AD25:AH25"/>
    <mergeCell ref="AI25:BC25"/>
    <mergeCell ref="C27:BC27"/>
  </mergeCells>
  <printOptions horizontalCentered="1"/>
  <pageMargins left="0.19685039370078741" right="0.19685039370078741" top="0.74803149606299213" bottom="0.74803149606299213" header="0.43307086614173229" footer="0.31496062992125984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suspensa'!$D$2:$D$3</xm:f>
          </x14:formula1>
          <xm:sqref>Y25:AC26 Y30:AC30</xm:sqref>
        </x14:dataValidation>
        <x14:dataValidation type="list" allowBlank="1" showInputMessage="1" showErrorMessage="1">
          <x14:formula1>
            <xm:f>'lista suspensa'!$D$2:$D$4</xm:f>
          </x14:formula1>
          <xm:sqref>Y12:AC16 Y19:AC22</xm:sqref>
        </x14:dataValidation>
        <x14:dataValidation type="list" allowBlank="1" showInputMessage="1" showErrorMessage="1">
          <x14:formula1>
            <xm:f>'lista suspensa'!#REF!</xm:f>
          </x14:formula1>
          <xm:sqref>AZ9:BC9</xm:sqref>
        </x14:dataValidation>
        <x14:dataValidation type="list" allowBlank="1" showInputMessage="1" showErrorMessage="1">
          <x14:formula1>
            <xm:f>'lista suspensa'!$E$2:$E$5</xm:f>
          </x14:formula1>
          <xm:sqref>Y18:AC18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2" sqref="E12"/>
    </sheetView>
  </sheetViews>
  <sheetFormatPr defaultRowHeight="15" x14ac:dyDescent="0.25"/>
  <cols>
    <col min="3" max="3" width="38.7109375" bestFit="1" customWidth="1"/>
    <col min="4" max="4" width="14.28515625" customWidth="1"/>
    <col min="5" max="6" width="21" customWidth="1"/>
  </cols>
  <sheetData>
    <row r="1" spans="1:7" x14ac:dyDescent="0.25">
      <c r="A1" t="s">
        <v>35</v>
      </c>
      <c r="B1" t="s">
        <v>39</v>
      </c>
      <c r="C1" t="s">
        <v>40</v>
      </c>
      <c r="D1" t="s">
        <v>56</v>
      </c>
      <c r="E1" t="s">
        <v>73</v>
      </c>
      <c r="F1" t="s">
        <v>125</v>
      </c>
      <c r="G1" t="s">
        <v>118</v>
      </c>
    </row>
    <row r="2" spans="1:7" x14ac:dyDescent="0.25">
      <c r="A2" t="s">
        <v>36</v>
      </c>
      <c r="B2" t="s">
        <v>36</v>
      </c>
      <c r="C2" t="s">
        <v>41</v>
      </c>
      <c r="D2" t="s">
        <v>36</v>
      </c>
      <c r="E2" t="s">
        <v>74</v>
      </c>
      <c r="F2" t="s">
        <v>36</v>
      </c>
      <c r="G2" t="s">
        <v>119</v>
      </c>
    </row>
    <row r="3" spans="1:7" x14ac:dyDescent="0.25">
      <c r="A3" t="s">
        <v>37</v>
      </c>
      <c r="B3" t="s">
        <v>37</v>
      </c>
      <c r="C3" t="s">
        <v>42</v>
      </c>
      <c r="D3" t="s">
        <v>37</v>
      </c>
      <c r="E3" t="s">
        <v>75</v>
      </c>
      <c r="F3" t="s">
        <v>37</v>
      </c>
      <c r="G3" t="s">
        <v>120</v>
      </c>
    </row>
    <row r="4" spans="1:7" x14ac:dyDescent="0.25">
      <c r="C4" t="s">
        <v>43</v>
      </c>
      <c r="D4" t="s">
        <v>57</v>
      </c>
      <c r="E4" t="s">
        <v>76</v>
      </c>
      <c r="G4" t="s">
        <v>121</v>
      </c>
    </row>
    <row r="5" spans="1:7" x14ac:dyDescent="0.25">
      <c r="C5" t="s">
        <v>44</v>
      </c>
      <c r="E5" t="s">
        <v>77</v>
      </c>
      <c r="G5" t="s">
        <v>122</v>
      </c>
    </row>
    <row r="6" spans="1:7" x14ac:dyDescent="0.25">
      <c r="C6" t="s">
        <v>45</v>
      </c>
    </row>
    <row r="7" spans="1:7" x14ac:dyDescent="0.25">
      <c r="C7" t="s">
        <v>46</v>
      </c>
    </row>
    <row r="8" spans="1:7" x14ac:dyDescent="0.25">
      <c r="C8" t="s">
        <v>47</v>
      </c>
    </row>
    <row r="9" spans="1:7" x14ac:dyDescent="0.25">
      <c r="C9" t="s">
        <v>48</v>
      </c>
    </row>
    <row r="10" spans="1:7" x14ac:dyDescent="0.25">
      <c r="C10" t="s">
        <v>49</v>
      </c>
    </row>
    <row r="11" spans="1:7" x14ac:dyDescent="0.25">
      <c r="C11" t="s">
        <v>50</v>
      </c>
    </row>
    <row r="12" spans="1:7" x14ac:dyDescent="0.25">
      <c r="C12" t="s">
        <v>51</v>
      </c>
    </row>
  </sheetData>
  <sheetProtection password="C71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8AD23E7-C5C3-4931-AC00-16133EDB54C6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75F00BE-AF3E-4031-A74D-594C2D07F3C8}">
  <ds:schemaRefs>
    <ds:schemaRef ds:uri="http://www.w3.org/2001/XMLSchema"/>
    <ds:schemaRef ds:uri="http://microsoft.data.visualization.Client.Excel.CustomRegionState/1.0"/>
  </ds:schemaRefs>
</ds:datastoreItem>
</file>

<file path=customXml/itemProps3.xml><?xml version="1.0" encoding="utf-8"?>
<ds:datastoreItem xmlns:ds="http://schemas.openxmlformats.org/officeDocument/2006/customXml" ds:itemID="{3FF8C121-B9EB-4DD8-BB81-3F4221C9AFF1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Solicitação de Autorização</vt:lpstr>
      <vt:lpstr>Comprovante Preenchido</vt:lpstr>
      <vt:lpstr>Comprovante Não Preenchido</vt:lpstr>
      <vt:lpstr>Checklist</vt:lpstr>
      <vt:lpstr>Checklist_n_preenchido</vt:lpstr>
      <vt:lpstr>lista suspensa</vt:lpstr>
      <vt:lpstr>Checklist!Area_de_impressao</vt:lpstr>
      <vt:lpstr>Checklist_n_preenchido!Area_de_impressao</vt:lpstr>
      <vt:lpstr>'Comprovante Não Preenchido'!Area_de_impressao</vt:lpstr>
      <vt:lpstr>'Comprovante Preenchido'!Area_de_impressao</vt:lpstr>
      <vt:lpstr>'Solicitação de Autorização'!Area_de_impressao</vt:lpstr>
    </vt:vector>
  </TitlesOfParts>
  <Company>cprn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guaraci</dc:creator>
  <cp:lastModifiedBy>MARIA LUCIA DE A E SILVA NARDI</cp:lastModifiedBy>
  <cp:lastPrinted>2021-09-09T13:38:15Z</cp:lastPrinted>
  <dcterms:created xsi:type="dcterms:W3CDTF">2012-04-04T18:10:58Z</dcterms:created>
  <dcterms:modified xsi:type="dcterms:W3CDTF">2021-09-09T13:41:50Z</dcterms:modified>
</cp:coreProperties>
</file>